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Lapkuviene\Desktop\"/>
    </mc:Choice>
  </mc:AlternateContent>
  <bookViews>
    <workbookView xWindow="0" yWindow="0" windowWidth="21570" windowHeight="7545"/>
  </bookViews>
  <sheets>
    <sheet name="FBA" sheetId="1" r:id="rId1"/>
    <sheet name="VRA" sheetId="2" r:id="rId2"/>
  </sheets>
  <definedNames>
    <definedName name="_xlnm.Print_Area" localSheetId="0">FBA!$A$1:$F$78</definedName>
    <definedName name="_xlnm.Print_Area" localSheetId="1">VRA!$A$1:$I$50</definedName>
    <definedName name="_xlnm.Print_Titles" localSheetId="0">FBA!$19:$19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H29" i="2"/>
  <c r="I26" i="2"/>
  <c r="H26" i="2"/>
  <c r="I20" i="2"/>
  <c r="H20" i="2"/>
  <c r="I19" i="2"/>
  <c r="I17" i="2" s="1"/>
  <c r="I34" i="2" s="1"/>
  <c r="I41" i="2" s="1"/>
  <c r="I43" i="2" s="1"/>
  <c r="H19" i="2"/>
  <c r="H17" i="2" s="1"/>
  <c r="H34" i="2" s="1"/>
  <c r="H41" i="2" s="1"/>
  <c r="H43" i="2" s="1"/>
  <c r="F20" i="1" l="1"/>
  <c r="E20" i="1"/>
  <c r="F66" i="1" l="1"/>
  <c r="F63" i="1" s="1"/>
  <c r="E66" i="1"/>
  <c r="E63" i="1" s="1"/>
  <c r="F51" i="1"/>
  <c r="E51" i="1"/>
  <c r="F47" i="1"/>
  <c r="E47" i="1"/>
  <c r="F41" i="1"/>
  <c r="E41" i="1"/>
  <c r="F31" i="1"/>
  <c r="F26" i="1" s="1"/>
  <c r="F40" i="1" s="1"/>
  <c r="E31" i="1"/>
  <c r="E26" i="1" s="1"/>
  <c r="E40" i="1" s="1"/>
  <c r="E46" i="1" l="1"/>
  <c r="E69" i="1" s="1"/>
  <c r="F46" i="1"/>
  <c r="F69" i="1" s="1"/>
</calcChain>
</file>

<file path=xl/sharedStrings.xml><?xml version="1.0" encoding="utf-8"?>
<sst xmlns="http://schemas.openxmlformats.org/spreadsheetml/2006/main" count="215" uniqueCount="163">
  <si>
    <t>Akmenės rajono savivaldybės iždas</t>
  </si>
  <si>
    <t>(viešojo sektoriaus subjekto arba viešojo sektoriaus subjektų grupės pavadinimas)</t>
  </si>
  <si>
    <t>kodas 188719391 L.Petravičiaus a. 2, Naujoji Akmenė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</si>
  <si>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</si>
  <si>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</si>
  <si>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</si>
  <si>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</si>
  <si>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</si>
  <si>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</si>
  <si>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</si>
  <si>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</si>
  <si>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</si>
  <si>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</si>
  <si>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</si>
  <si>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</si>
  <si>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</si>
  <si>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</si>
  <si>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</si>
  <si>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</si>
  <si>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</si>
  <si>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</si>
  <si>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</si>
  <si>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</si>
  <si>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</si>
  <si>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</si>
  <si>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</si>
  <si>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</si>
  <si>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</si>
  <si>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</si>
  <si>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</si>
  <si>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</si>
  <si>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</si>
  <si>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1.</t>
  </si>
  <si>
    <t>III.1</t>
  </si>
  <si>
    <t>Gautinos trumpalaikės finansinės sumos</t>
  </si>
  <si>
    <t>III.2</t>
  </si>
  <si>
    <t>Gautini mokesčiai ir socialinės įmokos (FM)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</si>
  <si>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</si>
  <si>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</si>
  <si>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</si>
  <si>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</si>
  <si>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</si>
  <si>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</si>
  <si>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</si>
  <si>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 xml:space="preserve">Kitos gautinos sumos </t>
  </si>
  <si>
    <t>Trumpalaikės investicijos</t>
  </si>
  <si>
    <t>V.</t>
  </si>
  <si>
    <t>Pinigai ir pinigų ekvivalentai</t>
  </si>
  <si>
    <t>2.</t>
  </si>
  <si>
    <t>IŠ VISO TURTO:</t>
  </si>
  <si>
    <t>D.</t>
  </si>
  <si>
    <t>FINANSAVIMO SUMOS</t>
  </si>
  <si>
    <t>3.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</si>
  <si>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</si>
  <si>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</si>
  <si>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</si>
  <si>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</si>
  <si>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</si>
  <si>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</si>
  <si>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</si>
  <si>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4.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</si>
  <si>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</si>
  <si>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</si>
  <si>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</si>
  <si>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</si>
  <si>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</si>
  <si>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</si>
  <si>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</si>
  <si>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</si>
  <si>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</si>
  <si>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</si>
  <si>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</si>
  <si>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</si>
  <si>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</si>
  <si>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</si>
  <si>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</si>
  <si>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</si>
  <si>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</si>
  <si>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</si>
  <si>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</si>
  <si>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</si>
  <si>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</si>
  <si>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</si>
  <si>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</si>
  <si>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</si>
  <si>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</si>
  <si>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 xml:space="preserve">Sukauptos mokėtinos sumos  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</si>
  <si>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</si>
  <si>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</si>
  <si>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</si>
  <si>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</si>
  <si>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</si>
  <si>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</si>
  <si>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</si>
  <si>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</si>
  <si>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</si>
  <si>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</si>
  <si>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Administracijos direktorė                                                                      </t>
  </si>
  <si>
    <t>Aromeda Laucienė</t>
  </si>
  <si>
    <t>(viešojo sektoriaus subjekto vadovas arba jo įgaliotas administracijos                                                                 (parašas)</t>
  </si>
  <si>
    <t>(vardas ir pavardė)</t>
  </si>
  <si>
    <t xml:space="preserve">vadovas) </t>
  </si>
  <si>
    <t>Finansų ir biudžeto valdymo skyriaus vyresnioji specialistė</t>
  </si>
  <si>
    <t>Rima Sovienė</t>
  </si>
  <si>
    <t>(vyriausiasis buhalteris (buhalteris))                                                                                                                     (parašas)</t>
  </si>
  <si>
    <t>PAGAL 2016 M. KOVO 31 D. DUOMENIS</t>
  </si>
  <si>
    <t>5.</t>
  </si>
  <si>
    <t>9.</t>
  </si>
  <si>
    <t>2016-06-16  Nr. AF-582</t>
  </si>
  <si>
    <t>Pateikimo valiuta ir tikslumas: eurais,ct</t>
  </si>
  <si>
    <t>kodas 188719391, L.Petravičiaus a. 2, Naujoji Akmenė, LT-85132</t>
  </si>
  <si>
    <t>(viešojo sektoriaus subjekto, parengusio veiklos rezultatų ataskaitą, kodas, adresas)</t>
  </si>
  <si>
    <t>VEIKLOS REZULTATŲ ATASKAITA</t>
  </si>
  <si>
    <t>2016-06-16  Nr.AF-583</t>
  </si>
  <si>
    <t>Pateikimo valiuta ir tikslumas: eurais, ct</t>
  </si>
  <si>
    <t>Pastabos Nr.</t>
  </si>
  <si>
    <t>Ataskaitinis laikotarpis</t>
  </si>
  <si>
    <t>Praėjęs ataskaitinis laikotarpis</t>
  </si>
  <si>
    <t>PAGRINDINĖS VEIKLOS PAJAMOS</t>
  </si>
  <si>
    <t>6.</t>
  </si>
  <si>
    <t>FINANSAVIMO PAJAMOS</t>
  </si>
  <si>
    <t>MOKESČIŲ IR SOCIALINIŲ ĮMOKŲ PAJAMOS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</si>
  <si>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</si>
  <si>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</si>
  <si>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</si>
  <si>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</si>
  <si>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</si>
  <si>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</si>
  <si>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</si>
  <si>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</si>
  <si>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</si>
  <si>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</si>
  <si>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</si>
  <si>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</si>
  <si>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</si>
  <si>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</si>
  <si>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</si>
  <si>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</si>
  <si>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</si>
  <si>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</si>
  <si>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7.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</si>
  <si>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</si>
  <si>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</si>
  <si>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</si>
  <si>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</si>
  <si>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</si>
  <si>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</si>
  <si>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</si>
  <si>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</si>
  <si>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</si>
  <si>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</si>
  <si>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8.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</si>
  <si>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</si>
  <si>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</si>
  <si>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</si>
  <si>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</si>
  <si>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</si>
  <si>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</si>
  <si>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Administracijos direktorė</t>
  </si>
  <si>
    <t>____________</t>
  </si>
  <si>
    <t>(viešojo sektoriaus subjekto vadovas arba jo įgaliotas administracijos vadovas)</t>
  </si>
  <si>
    <t>(parašas)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</si>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</sst>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7"/>
      <color indexed="8"/>
      <name val="Times New Roman"/>
      <family val="1"/>
      <charset val="186"/>
    </font>
    <font>
      <b/>
      <sz val="12"/>
      <name val="TimesNewRoman,Bold"/>
    </font>
    <font>
      <sz val="7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14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6" fontId="2" fillId="0" borderId="3" xfId="0" quotePrefix="1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6" fontId="2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6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2" fontId="2" fillId="0" borderId="5" xfId="0" quotePrefix="1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right" vertical="center"/>
    </xf>
    <xf numFmtId="2" fontId="3" fillId="0" borderId="2" xfId="1" applyNumberFormat="1" applyFont="1" applyBorder="1" applyAlignment="1">
      <alignment vertical="center"/>
    </xf>
    <xf numFmtId="2" fontId="2" fillId="0" borderId="2" xfId="1" applyNumberFormat="1" applyFont="1" applyBorder="1" applyAlignment="1">
      <alignment horizontal="right" vertical="center"/>
    </xf>
    <xf numFmtId="2" fontId="2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2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2" xfId="1" applyFont="1" applyBorder="1" applyAlignment="1">
      <alignment vertical="center" wrapText="1"/>
    </xf>
    <xf numFmtId="0" fontId="26" fillId="0" borderId="2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6" fillId="0" borderId="5" xfId="1" applyFont="1" applyBorder="1" applyAlignment="1">
      <alignment vertical="center"/>
    </xf>
    <xf numFmtId="0" fontId="26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 wrapText="1"/>
    </xf>
    <xf numFmtId="0" fontId="26" fillId="0" borderId="5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5" fillId="0" borderId="0" xfId="1" applyFont="1" applyAlignment="1">
      <alignment horizontal="right" vertical="center"/>
    </xf>
    <xf numFmtId="0" fontId="15" fillId="0" borderId="1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1" fillId="0" borderId="0" xfId="1" applyFont="1" applyAlignment="1">
      <alignment horizontal="justify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</cellXfs>
  <cellStyles count="2">
    <cellStyle name="Įprastas" xfId="0" builtinId="0"/>
    <cellStyle name="Pa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view="pageBreakPreview" zoomScaleNormal="100" zoomScaleSheetLayoutView="100" workbookViewId="0">
      <selection activeCell="D20" sqref="D20"/>
    </sheetView>
  </sheetViews>
  <sheetFormatPr defaultRowHeight="12.75"/>
  <cols>
    <col min="1" max="1" width="7.7109375" style="4" customWidth="1"/>
    <col min="2" max="2" width="2.85546875" style="5" customWidth="1"/>
    <col min="3" max="3" width="58" style="5" customWidth="1"/>
    <col min="4" max="4" width="9.85546875" style="2" customWidth="1"/>
    <col min="5" max="6" width="11.85546875" style="4" customWidth="1"/>
    <col min="7" max="16384" width="9.140625" style="4"/>
  </cols>
  <sheetData>
    <row r="1" spans="1:6">
      <c r="A1" s="1"/>
      <c r="B1" s="2"/>
      <c r="C1" s="2"/>
      <c r="D1" s="3"/>
      <c r="E1" s="1"/>
      <c r="F1" s="1"/>
    </row>
    <row r="2" spans="1:6" ht="12.75" customHeight="1">
      <c r="A2" s="1"/>
      <c r="B2" s="2"/>
      <c r="C2" s="2"/>
      <c r="D2" s="85"/>
      <c r="E2" s="86"/>
      <c r="F2" s="86"/>
    </row>
    <row r="3" spans="1:6">
      <c r="D3" s="85"/>
      <c r="E3" s="84"/>
      <c r="F3" s="84"/>
    </row>
    <row r="5" spans="1:6" ht="12.75" customHeight="1">
      <c r="A5" s="87"/>
      <c r="B5" s="88"/>
      <c r="C5" s="88"/>
      <c r="D5" s="88"/>
      <c r="E5" s="88"/>
      <c r="F5" s="88"/>
    </row>
    <row r="6" spans="1:6" ht="15.75">
      <c r="A6" s="89" t="s">
        <v>0</v>
      </c>
      <c r="B6" s="90"/>
      <c r="C6" s="90"/>
      <c r="D6" s="90"/>
      <c r="E6" s="90"/>
      <c r="F6" s="90"/>
    </row>
    <row r="7" spans="1:6" ht="12.75" customHeight="1">
      <c r="A7" s="91" t="s">
        <v>1</v>
      </c>
      <c r="B7" s="92"/>
      <c r="C7" s="92"/>
      <c r="D7" s="92"/>
      <c r="E7" s="92"/>
      <c r="F7" s="92"/>
    </row>
    <row r="8" spans="1:6" ht="3" customHeight="1">
      <c r="A8" s="83"/>
      <c r="B8" s="84"/>
      <c r="C8" s="84"/>
      <c r="D8" s="84"/>
    </row>
    <row r="9" spans="1:6" ht="12.75" customHeight="1">
      <c r="A9" s="95" t="s">
        <v>2</v>
      </c>
      <c r="B9" s="84"/>
      <c r="C9" s="84"/>
      <c r="D9" s="84"/>
      <c r="E9" s="84"/>
      <c r="F9" s="84"/>
    </row>
    <row r="10" spans="1:6" ht="2.25" customHeight="1">
      <c r="A10" s="91" t="s">
        <v>3</v>
      </c>
      <c r="B10" s="96"/>
      <c r="C10" s="96"/>
      <c r="D10" s="96"/>
      <c r="E10" s="96"/>
      <c r="F10" s="96"/>
    </row>
    <row r="11" spans="1:6">
      <c r="A11" s="96"/>
      <c r="B11" s="96"/>
      <c r="C11" s="96"/>
      <c r="D11" s="96"/>
      <c r="E11" s="96"/>
      <c r="F11" s="96"/>
    </row>
    <row r="12" spans="1:6" ht="12.75" customHeight="1">
      <c r="A12" s="83"/>
      <c r="B12" s="84"/>
      <c r="C12" s="84"/>
      <c r="D12" s="84"/>
    </row>
    <row r="13" spans="1:6" ht="12.75" customHeight="1">
      <c r="A13" s="97" t="s">
        <v>4</v>
      </c>
      <c r="B13" s="98"/>
      <c r="C13" s="98"/>
      <c r="D13" s="98"/>
      <c r="E13" s="98"/>
      <c r="F13" s="98"/>
    </row>
    <row r="14" spans="1:6" ht="12.75" customHeight="1">
      <c r="A14" s="97" t="s">
        <v>105</v>
      </c>
      <c r="B14" s="98"/>
      <c r="C14" s="98"/>
      <c r="D14" s="98"/>
      <c r="E14" s="98"/>
      <c r="F14" s="98"/>
    </row>
    <row r="15" spans="1:6" s="6" customFormat="1"/>
    <row r="16" spans="1:6" ht="12.75" customHeight="1">
      <c r="A16" s="95" t="s">
        <v>108</v>
      </c>
      <c r="B16" s="84"/>
      <c r="C16" s="84"/>
      <c r="D16" s="84"/>
      <c r="E16" s="84"/>
      <c r="F16" s="84"/>
    </row>
    <row r="17" spans="1:6" ht="12.75" customHeight="1">
      <c r="A17" s="95" t="s">
        <v>5</v>
      </c>
      <c r="B17" s="84"/>
      <c r="C17" s="84"/>
      <c r="D17" s="84"/>
      <c r="E17" s="84"/>
      <c r="F17" s="84"/>
    </row>
    <row r="18" spans="1:6" ht="12.75" customHeight="1">
      <c r="A18" s="7"/>
      <c r="B18" s="6"/>
      <c r="C18" s="99" t="s">
        <v>109</v>
      </c>
      <c r="D18" s="99"/>
      <c r="E18" s="99"/>
      <c r="F18" s="99"/>
    </row>
    <row r="19" spans="1:6" ht="67.5" customHeight="1">
      <c r="A19" s="8" t="s">
        <v>6</v>
      </c>
      <c r="B19" s="100" t="s">
        <v>7</v>
      </c>
      <c r="C19" s="101"/>
      <c r="D19" s="9" t="s">
        <v>8</v>
      </c>
      <c r="E19" s="8" t="s">
        <v>9</v>
      </c>
      <c r="F19" s="8" t="s">
        <v>10</v>
      </c>
    </row>
    <row r="20" spans="1:6" s="5" customFormat="1" ht="12.75" customHeight="1">
      <c r="A20" s="8" t="s">
        <v>11</v>
      </c>
      <c r="B20" s="10" t="s">
        <v>12</v>
      </c>
      <c r="C20" s="11"/>
      <c r="D20" s="26" t="s">
        <v>32</v>
      </c>
      <c r="E20" s="20">
        <f>+E23</f>
        <v>49317.1</v>
      </c>
      <c r="F20" s="13">
        <f>+F23</f>
        <v>49357.45</v>
      </c>
    </row>
    <row r="21" spans="1:6" s="5" customFormat="1" ht="12.75" customHeight="1">
      <c r="A21" s="14" t="s">
        <v>13</v>
      </c>
      <c r="B21" s="15" t="s">
        <v>14</v>
      </c>
      <c r="C21" s="12"/>
      <c r="D21" s="12"/>
      <c r="E21" s="13"/>
      <c r="F21" s="13"/>
    </row>
    <row r="22" spans="1:6" s="5" customFormat="1" ht="12.75" customHeight="1">
      <c r="A22" s="14" t="s">
        <v>15</v>
      </c>
      <c r="B22" s="15" t="s">
        <v>16</v>
      </c>
      <c r="C22" s="12"/>
      <c r="D22" s="12"/>
      <c r="E22" s="13"/>
      <c r="F22" s="13"/>
    </row>
    <row r="23" spans="1:6" s="5" customFormat="1" ht="12.75" customHeight="1">
      <c r="A23" s="14" t="s">
        <v>17</v>
      </c>
      <c r="B23" s="15" t="s">
        <v>18</v>
      </c>
      <c r="C23" s="12"/>
      <c r="D23" s="12"/>
      <c r="E23" s="20">
        <v>49317.1</v>
      </c>
      <c r="F23" s="13">
        <v>49357.45</v>
      </c>
    </row>
    <row r="24" spans="1:6" s="17" customFormat="1" ht="12.75" customHeight="1">
      <c r="A24" s="14" t="s">
        <v>19</v>
      </c>
      <c r="B24" s="15" t="s">
        <v>20</v>
      </c>
      <c r="C24" s="12"/>
      <c r="D24" s="16"/>
      <c r="E24" s="13"/>
      <c r="F24" s="13"/>
    </row>
    <row r="25" spans="1:6" s="5" customFormat="1" ht="12.75" customHeight="1">
      <c r="A25" s="8" t="s">
        <v>21</v>
      </c>
      <c r="B25" s="10" t="s">
        <v>22</v>
      </c>
      <c r="C25" s="11"/>
      <c r="D25" s="18"/>
      <c r="E25" s="13"/>
      <c r="F25" s="13"/>
    </row>
    <row r="26" spans="1:6" s="5" customFormat="1" ht="12.75" customHeight="1">
      <c r="A26" s="8" t="s">
        <v>23</v>
      </c>
      <c r="B26" s="10" t="s">
        <v>24</v>
      </c>
      <c r="C26" s="11"/>
      <c r="D26" s="12"/>
      <c r="E26" s="19">
        <f>SUM(E27+E30+E31+E38+E39)</f>
        <v>5661180.7599999998</v>
      </c>
      <c r="F26" s="19">
        <f>SUM(F27+F30+F31+F38+F39)</f>
        <v>4539810.08</v>
      </c>
    </row>
    <row r="27" spans="1:6" s="5" customFormat="1" ht="12.75" customHeight="1">
      <c r="A27" s="14" t="s">
        <v>13</v>
      </c>
      <c r="B27" s="15" t="s">
        <v>25</v>
      </c>
      <c r="C27" s="12"/>
      <c r="D27" s="12"/>
      <c r="E27" s="13"/>
      <c r="F27" s="20"/>
    </row>
    <row r="28" spans="1:6" s="5" customFormat="1" ht="15.75" customHeight="1">
      <c r="A28" s="21" t="s">
        <v>26</v>
      </c>
      <c r="B28" s="22"/>
      <c r="C28" s="23" t="s">
        <v>27</v>
      </c>
      <c r="D28" s="24"/>
      <c r="E28" s="13"/>
      <c r="F28" s="20"/>
    </row>
    <row r="29" spans="1:6" s="5" customFormat="1" ht="12.75" customHeight="1">
      <c r="A29" s="21" t="s">
        <v>28</v>
      </c>
      <c r="B29" s="22"/>
      <c r="C29" s="23" t="s">
        <v>29</v>
      </c>
      <c r="D29" s="25"/>
      <c r="E29" s="13"/>
      <c r="F29" s="20"/>
    </row>
    <row r="30" spans="1:6" s="5" customFormat="1" ht="12.75" customHeight="1">
      <c r="A30" s="14" t="s">
        <v>15</v>
      </c>
      <c r="B30" s="15" t="s">
        <v>30</v>
      </c>
      <c r="C30" s="12"/>
      <c r="D30" s="26"/>
      <c r="E30" s="13"/>
      <c r="F30" s="20"/>
    </row>
    <row r="31" spans="1:6" s="5" customFormat="1" ht="12.75" customHeight="1">
      <c r="A31" s="14" t="s">
        <v>17</v>
      </c>
      <c r="B31" s="27" t="s">
        <v>31</v>
      </c>
      <c r="C31" s="28"/>
      <c r="D31" s="26" t="s">
        <v>48</v>
      </c>
      <c r="E31" s="20">
        <f>SUM(+E32+E33+E34+E35+E36+E37)</f>
        <v>2391711.6</v>
      </c>
      <c r="F31" s="20">
        <f>SUM(+F32+F33+F34+F35+F36+F37)</f>
        <v>1952717.57</v>
      </c>
    </row>
    <row r="32" spans="1:6" s="5" customFormat="1" ht="12.75" customHeight="1">
      <c r="A32" s="26" t="s">
        <v>33</v>
      </c>
      <c r="B32" s="29"/>
      <c r="C32" s="30" t="s">
        <v>34</v>
      </c>
      <c r="D32" s="14"/>
      <c r="E32" s="13"/>
      <c r="F32" s="20"/>
    </row>
    <row r="33" spans="1:6" s="5" customFormat="1" ht="12.75" customHeight="1">
      <c r="A33" s="26" t="s">
        <v>35</v>
      </c>
      <c r="B33" s="31"/>
      <c r="C33" s="32" t="s">
        <v>36</v>
      </c>
      <c r="D33" s="33"/>
      <c r="E33" s="20">
        <v>191480.52</v>
      </c>
      <c r="F33" s="20">
        <v>276169.3</v>
      </c>
    </row>
    <row r="34" spans="1:6" s="5" customFormat="1" ht="12.75" customHeight="1">
      <c r="A34" s="26" t="s">
        <v>37</v>
      </c>
      <c r="B34" s="29"/>
      <c r="C34" s="34" t="s">
        <v>38</v>
      </c>
      <c r="D34" s="33"/>
      <c r="E34" s="13"/>
      <c r="F34" s="20"/>
    </row>
    <row r="35" spans="1:6" s="5" customFormat="1" ht="12.75" customHeight="1">
      <c r="A35" s="26" t="s">
        <v>39</v>
      </c>
      <c r="B35" s="29"/>
      <c r="C35" s="34" t="s">
        <v>40</v>
      </c>
      <c r="D35" s="33"/>
      <c r="E35" s="20">
        <v>314.77</v>
      </c>
      <c r="F35" s="20"/>
    </row>
    <row r="36" spans="1:6" s="5" customFormat="1" ht="12.75" customHeight="1">
      <c r="A36" s="26" t="s">
        <v>41</v>
      </c>
      <c r="B36" s="29"/>
      <c r="C36" s="34" t="s">
        <v>42</v>
      </c>
      <c r="D36" s="35"/>
      <c r="E36" s="20">
        <v>1965497.73</v>
      </c>
      <c r="F36" s="20">
        <v>1675166.31</v>
      </c>
    </row>
    <row r="37" spans="1:6" s="5" customFormat="1" ht="12.75" customHeight="1">
      <c r="A37" s="26" t="s">
        <v>43</v>
      </c>
      <c r="B37" s="31"/>
      <c r="C37" s="36" t="s">
        <v>44</v>
      </c>
      <c r="D37" s="35"/>
      <c r="E37" s="20">
        <v>234418.58</v>
      </c>
      <c r="F37" s="20">
        <v>1381.96</v>
      </c>
    </row>
    <row r="38" spans="1:6" s="5" customFormat="1" ht="12.75" customHeight="1">
      <c r="A38" s="14" t="s">
        <v>19</v>
      </c>
      <c r="B38" s="37" t="s">
        <v>45</v>
      </c>
      <c r="C38" s="38"/>
      <c r="D38" s="39"/>
      <c r="E38" s="13"/>
      <c r="F38" s="13"/>
    </row>
    <row r="39" spans="1:6" s="5" customFormat="1" ht="12.75" customHeight="1">
      <c r="A39" s="14" t="s">
        <v>46</v>
      </c>
      <c r="B39" s="27" t="s">
        <v>47</v>
      </c>
      <c r="C39" s="28"/>
      <c r="D39" s="26" t="s">
        <v>52</v>
      </c>
      <c r="E39" s="13">
        <v>3269469.16</v>
      </c>
      <c r="F39" s="13">
        <v>2587092.5099999998</v>
      </c>
    </row>
    <row r="40" spans="1:6" s="5" customFormat="1" ht="12.75" customHeight="1">
      <c r="A40" s="14"/>
      <c r="B40" s="10" t="s">
        <v>49</v>
      </c>
      <c r="C40" s="40"/>
      <c r="D40" s="26"/>
      <c r="E40" s="19">
        <f>SUM(E20+E25+E26)</f>
        <v>5710497.8599999994</v>
      </c>
      <c r="F40" s="19">
        <f>SUM(F20+F25+F26)</f>
        <v>4589167.53</v>
      </c>
    </row>
    <row r="41" spans="1:6" s="5" customFormat="1" ht="12.75" customHeight="1">
      <c r="A41" s="8" t="s">
        <v>50</v>
      </c>
      <c r="B41" s="41" t="s">
        <v>51</v>
      </c>
      <c r="C41" s="42"/>
      <c r="D41" s="26" t="s">
        <v>60</v>
      </c>
      <c r="E41" s="20">
        <f>SUM(E42+E43+E44)</f>
        <v>1795.75</v>
      </c>
      <c r="F41" s="20">
        <f>SUM(F42+F43+F44)</f>
        <v>1051.07</v>
      </c>
    </row>
    <row r="42" spans="1:6" s="5" customFormat="1" ht="12.75" customHeight="1">
      <c r="A42" s="14" t="s">
        <v>13</v>
      </c>
      <c r="B42" s="15" t="s">
        <v>53</v>
      </c>
      <c r="C42" s="12"/>
      <c r="D42" s="26"/>
      <c r="E42" s="13">
        <v>1795.75</v>
      </c>
      <c r="F42" s="20">
        <v>1051.07</v>
      </c>
    </row>
    <row r="43" spans="1:6" s="5" customFormat="1" ht="12.75" customHeight="1">
      <c r="A43" s="14" t="s">
        <v>15</v>
      </c>
      <c r="B43" s="15" t="s">
        <v>54</v>
      </c>
      <c r="C43" s="12"/>
      <c r="D43" s="26"/>
      <c r="E43" s="13"/>
      <c r="F43" s="20"/>
    </row>
    <row r="44" spans="1:6" s="5" customFormat="1" ht="12.75" customHeight="1">
      <c r="A44" s="14" t="s">
        <v>17</v>
      </c>
      <c r="B44" s="15" t="s">
        <v>55</v>
      </c>
      <c r="C44" s="12"/>
      <c r="D44" s="26"/>
      <c r="E44" s="13"/>
      <c r="F44" s="20"/>
    </row>
    <row r="45" spans="1:6" s="5" customFormat="1" ht="12.75" customHeight="1">
      <c r="A45" s="14" t="s">
        <v>56</v>
      </c>
      <c r="B45" s="15" t="s">
        <v>57</v>
      </c>
      <c r="C45" s="12"/>
      <c r="D45" s="26"/>
      <c r="E45" s="13"/>
      <c r="F45" s="20"/>
    </row>
    <row r="46" spans="1:6" s="5" customFormat="1" ht="12.75" customHeight="1">
      <c r="A46" s="8" t="s">
        <v>58</v>
      </c>
      <c r="B46" s="10" t="s">
        <v>59</v>
      </c>
      <c r="C46" s="11"/>
      <c r="D46" s="26" t="s">
        <v>106</v>
      </c>
      <c r="E46" s="19">
        <f>SUM(E47+E51)</f>
        <v>3281763.63</v>
      </c>
      <c r="F46" s="19">
        <f>SUM(F47+F51)</f>
        <v>3128928.7299999995</v>
      </c>
    </row>
    <row r="47" spans="1:6" s="5" customFormat="1" ht="12.75" customHeight="1">
      <c r="A47" s="14" t="s">
        <v>13</v>
      </c>
      <c r="B47" s="27" t="s">
        <v>61</v>
      </c>
      <c r="C47" s="28"/>
      <c r="D47" s="26"/>
      <c r="E47" s="13">
        <f>SUM(E48+E49+E50)</f>
        <v>1648848.65</v>
      </c>
      <c r="F47" s="20">
        <f>SUM(F48+F49+F50)</f>
        <v>2118487.4899999998</v>
      </c>
    </row>
    <row r="48" spans="1:6" s="5" customFormat="1">
      <c r="A48" s="26" t="s">
        <v>26</v>
      </c>
      <c r="B48" s="31"/>
      <c r="C48" s="32" t="s">
        <v>62</v>
      </c>
      <c r="D48" s="35"/>
      <c r="E48" s="13">
        <v>1586789.13</v>
      </c>
      <c r="F48" s="13">
        <v>2056427.97</v>
      </c>
    </row>
    <row r="49" spans="1:6" s="5" customFormat="1" ht="12.75" customHeight="1">
      <c r="A49" s="26" t="s">
        <v>28</v>
      </c>
      <c r="B49" s="31"/>
      <c r="C49" s="32" t="s">
        <v>63</v>
      </c>
      <c r="D49" s="35"/>
      <c r="E49" s="13"/>
      <c r="F49" s="20"/>
    </row>
    <row r="50" spans="1:6" s="5" customFormat="1" ht="12.75" customHeight="1">
      <c r="A50" s="26" t="s">
        <v>64</v>
      </c>
      <c r="B50" s="31"/>
      <c r="C50" s="32" t="s">
        <v>65</v>
      </c>
      <c r="D50" s="43"/>
      <c r="E50" s="20">
        <v>62059.519999999997</v>
      </c>
      <c r="F50" s="20">
        <v>62059.519999999997</v>
      </c>
    </row>
    <row r="51" spans="1:6" s="5" customFormat="1" ht="12.75" customHeight="1">
      <c r="A51" s="14" t="s">
        <v>15</v>
      </c>
      <c r="B51" s="31" t="s">
        <v>66</v>
      </c>
      <c r="C51" s="32"/>
      <c r="D51" s="26"/>
      <c r="E51" s="20">
        <f>SUM(E52+E53+E54+E55+E56+E57+E58+E59+E60+E61+E62)</f>
        <v>1632914.98</v>
      </c>
      <c r="F51" s="20">
        <f>SUM(F52+F53+F54+F55+F56+F57+F58+F59+F60+F61+F62)</f>
        <v>1010441.24</v>
      </c>
    </row>
    <row r="52" spans="1:6" s="5" customFormat="1" ht="12.75" customHeight="1">
      <c r="A52" s="26" t="s">
        <v>67</v>
      </c>
      <c r="B52" s="31"/>
      <c r="C52" s="32" t="s">
        <v>68</v>
      </c>
      <c r="D52" s="44"/>
      <c r="E52" s="13"/>
      <c r="F52" s="20"/>
    </row>
    <row r="53" spans="1:6" s="5" customFormat="1" ht="12.75" customHeight="1">
      <c r="A53" s="26" t="s">
        <v>69</v>
      </c>
      <c r="B53" s="12"/>
      <c r="C53" s="32" t="s">
        <v>70</v>
      </c>
      <c r="D53" s="44"/>
      <c r="E53" s="13"/>
      <c r="F53" s="13">
        <v>26091.05</v>
      </c>
    </row>
    <row r="54" spans="1:6" s="5" customFormat="1">
      <c r="A54" s="26" t="s">
        <v>71</v>
      </c>
      <c r="B54" s="31"/>
      <c r="C54" s="32" t="s">
        <v>72</v>
      </c>
      <c r="D54" s="44"/>
      <c r="E54" s="20">
        <v>0</v>
      </c>
      <c r="F54" s="20">
        <v>0</v>
      </c>
    </row>
    <row r="55" spans="1:6" s="5" customFormat="1">
      <c r="A55" s="26" t="s">
        <v>73</v>
      </c>
      <c r="B55" s="31"/>
      <c r="C55" s="32" t="s">
        <v>74</v>
      </c>
      <c r="D55" s="44"/>
      <c r="E55" s="13"/>
      <c r="F55" s="20"/>
    </row>
    <row r="56" spans="1:6" s="5" customFormat="1">
      <c r="A56" s="26" t="s">
        <v>75</v>
      </c>
      <c r="B56" s="31"/>
      <c r="C56" s="32" t="s">
        <v>76</v>
      </c>
      <c r="D56" s="44"/>
      <c r="E56" s="13"/>
      <c r="F56" s="20"/>
    </row>
    <row r="57" spans="1:6" s="5" customFormat="1">
      <c r="A57" s="26" t="s">
        <v>77</v>
      </c>
      <c r="B57" s="31"/>
      <c r="C57" s="32" t="s">
        <v>78</v>
      </c>
      <c r="D57" s="44"/>
      <c r="E57" s="13"/>
      <c r="F57" s="20"/>
    </row>
    <row r="58" spans="1:6" s="5" customFormat="1">
      <c r="A58" s="26" t="s">
        <v>79</v>
      </c>
      <c r="B58" s="31"/>
      <c r="C58" s="32" t="s">
        <v>80</v>
      </c>
      <c r="D58" s="45"/>
      <c r="E58" s="13"/>
      <c r="F58" s="20"/>
    </row>
    <row r="59" spans="1:6" s="5" customFormat="1" ht="12.75" customHeight="1">
      <c r="A59" s="26" t="s">
        <v>81</v>
      </c>
      <c r="B59" s="31"/>
      <c r="C59" s="32" t="s">
        <v>82</v>
      </c>
      <c r="D59" s="44"/>
      <c r="E59" s="13"/>
      <c r="F59" s="20">
        <v>21.59</v>
      </c>
    </row>
    <row r="60" spans="1:6" s="5" customFormat="1" ht="12.75" customHeight="1">
      <c r="A60" s="26" t="s">
        <v>83</v>
      </c>
      <c r="B60" s="31"/>
      <c r="C60" s="32" t="s">
        <v>84</v>
      </c>
      <c r="D60" s="44"/>
      <c r="E60" s="13"/>
      <c r="F60" s="20"/>
    </row>
    <row r="61" spans="1:6" s="5" customFormat="1" ht="12.75" customHeight="1">
      <c r="A61" s="26" t="s">
        <v>85</v>
      </c>
      <c r="B61" s="31"/>
      <c r="C61" s="32" t="s">
        <v>86</v>
      </c>
      <c r="D61" s="35"/>
      <c r="E61" s="20">
        <v>1632914.98</v>
      </c>
      <c r="F61" s="20">
        <v>984328.6</v>
      </c>
    </row>
    <row r="62" spans="1:6" s="5" customFormat="1" ht="12.75" customHeight="1">
      <c r="A62" s="26" t="s">
        <v>87</v>
      </c>
      <c r="B62" s="31"/>
      <c r="C62" s="32" t="s">
        <v>88</v>
      </c>
      <c r="D62" s="33"/>
      <c r="E62" s="20"/>
      <c r="F62" s="13"/>
    </row>
    <row r="63" spans="1:6" s="5" customFormat="1" ht="12.75" customHeight="1">
      <c r="A63" s="8" t="s">
        <v>89</v>
      </c>
      <c r="B63" s="41" t="s">
        <v>90</v>
      </c>
      <c r="C63" s="42"/>
      <c r="D63" s="46" t="s">
        <v>107</v>
      </c>
      <c r="E63" s="19">
        <f>SUM(E64+E65+E66)</f>
        <v>2426938.48</v>
      </c>
      <c r="F63" s="19">
        <f>SUM(F64+F65+F66)</f>
        <v>1459187.73</v>
      </c>
    </row>
    <row r="64" spans="1:6" s="5" customFormat="1" ht="12.75" customHeight="1">
      <c r="A64" s="14" t="s">
        <v>13</v>
      </c>
      <c r="B64" s="27" t="s">
        <v>91</v>
      </c>
      <c r="C64" s="28"/>
      <c r="D64" s="26"/>
      <c r="E64" s="13"/>
      <c r="F64" s="20"/>
    </row>
    <row r="65" spans="1:6" s="5" customFormat="1" ht="12.75" customHeight="1">
      <c r="A65" s="26" t="s">
        <v>15</v>
      </c>
      <c r="B65" s="31" t="s">
        <v>92</v>
      </c>
      <c r="C65" s="32"/>
      <c r="D65" s="35"/>
      <c r="E65" s="13"/>
      <c r="F65" s="20"/>
    </row>
    <row r="66" spans="1:6" s="5" customFormat="1" ht="12.75" customHeight="1">
      <c r="A66" s="14" t="s">
        <v>17</v>
      </c>
      <c r="B66" s="47" t="s">
        <v>93</v>
      </c>
      <c r="C66" s="48"/>
      <c r="D66" s="26"/>
      <c r="E66" s="20">
        <f>SUM(E67+E68)</f>
        <v>2426938.48</v>
      </c>
      <c r="F66" s="20">
        <f>SUM(F67+F68)</f>
        <v>1459187.73</v>
      </c>
    </row>
    <row r="67" spans="1:6" s="5" customFormat="1" ht="12.75" customHeight="1">
      <c r="A67" s="26" t="s">
        <v>33</v>
      </c>
      <c r="B67" s="22"/>
      <c r="C67" s="49" t="s">
        <v>94</v>
      </c>
      <c r="D67" s="50"/>
      <c r="E67" s="13">
        <v>967750.75</v>
      </c>
      <c r="F67" s="13">
        <v>1118971.29</v>
      </c>
    </row>
    <row r="68" spans="1:6" s="5" customFormat="1" ht="12.75" customHeight="1">
      <c r="A68" s="26" t="s">
        <v>35</v>
      </c>
      <c r="B68" s="22"/>
      <c r="C68" s="49" t="s">
        <v>95</v>
      </c>
      <c r="D68" s="50"/>
      <c r="E68" s="20">
        <v>1459187.73</v>
      </c>
      <c r="F68" s="20">
        <v>340216.44</v>
      </c>
    </row>
    <row r="69" spans="1:6" s="5" customFormat="1" ht="24.75" customHeight="1">
      <c r="A69" s="8"/>
      <c r="B69" s="102" t="s">
        <v>96</v>
      </c>
      <c r="C69" s="103"/>
      <c r="D69" s="12"/>
      <c r="E69" s="19">
        <f>SUM(E41+E46+E63)</f>
        <v>5710497.8599999994</v>
      </c>
      <c r="F69" s="19">
        <f>SUM(F41+F46+F63)</f>
        <v>4589167.5299999993</v>
      </c>
    </row>
    <row r="70" spans="1:6" s="5" customFormat="1">
      <c r="A70" s="51"/>
      <c r="B70" s="52"/>
      <c r="C70" s="52"/>
      <c r="D70" s="52"/>
      <c r="E70" s="2"/>
      <c r="F70" s="2"/>
    </row>
    <row r="71" spans="1:6" s="2" customFormat="1">
      <c r="A71" s="53" t="s">
        <v>97</v>
      </c>
      <c r="B71" s="53"/>
      <c r="C71" s="53"/>
      <c r="D71" s="53"/>
      <c r="E71" s="104" t="s">
        <v>98</v>
      </c>
      <c r="F71" s="104"/>
    </row>
    <row r="72" spans="1:6" s="5" customFormat="1" ht="15" customHeight="1">
      <c r="A72" s="93" t="s">
        <v>99</v>
      </c>
      <c r="B72" s="93"/>
      <c r="C72" s="93"/>
      <c r="D72" s="94"/>
      <c r="E72" s="87" t="s">
        <v>100</v>
      </c>
      <c r="F72" s="87"/>
    </row>
    <row r="73" spans="1:6" s="5" customFormat="1" ht="12.75" customHeight="1">
      <c r="A73" s="105" t="s">
        <v>101</v>
      </c>
      <c r="B73" s="105"/>
      <c r="C73" s="54"/>
      <c r="D73" s="55"/>
      <c r="E73" s="56"/>
      <c r="F73" s="56"/>
    </row>
    <row r="74" spans="1:6" s="5" customFormat="1" ht="12.75" customHeight="1">
      <c r="A74" s="57"/>
      <c r="B74" s="57"/>
      <c r="C74" s="57"/>
      <c r="D74" s="2"/>
    </row>
    <row r="75" spans="1:6" s="5" customFormat="1">
      <c r="A75" s="106" t="s">
        <v>102</v>
      </c>
      <c r="B75" s="106"/>
      <c r="C75" s="106"/>
      <c r="D75" s="106"/>
      <c r="E75" s="107" t="s">
        <v>103</v>
      </c>
      <c r="F75" s="107"/>
    </row>
    <row r="76" spans="1:6" s="5" customFormat="1" ht="12.75" customHeight="1">
      <c r="A76" s="108" t="s">
        <v>104</v>
      </c>
      <c r="B76" s="108"/>
      <c r="C76" s="108"/>
      <c r="D76" s="108"/>
      <c r="E76" s="87" t="s">
        <v>100</v>
      </c>
      <c r="F76" s="87"/>
    </row>
    <row r="77" spans="1:6" s="5" customFormat="1">
      <c r="A77" s="56"/>
      <c r="B77" s="56"/>
      <c r="C77" s="56"/>
      <c r="D77" s="55"/>
      <c r="E77" s="56"/>
      <c r="F77" s="56"/>
    </row>
    <row r="78" spans="1:6" s="5" customFormat="1">
      <c r="D78" s="2"/>
    </row>
    <row r="79" spans="1:6" s="5" customFormat="1">
      <c r="D79" s="2"/>
    </row>
    <row r="80" spans="1:6" s="5" customFormat="1">
      <c r="D80" s="2"/>
    </row>
    <row r="81" spans="4:4" s="5" customFormat="1">
      <c r="D81" s="2"/>
    </row>
    <row r="82" spans="4:4" s="5" customFormat="1">
      <c r="D82" s="2"/>
    </row>
    <row r="83" spans="4:4" s="5" customFormat="1">
      <c r="D83" s="2"/>
    </row>
    <row r="84" spans="4:4" s="5" customFormat="1">
      <c r="D84" s="2"/>
    </row>
    <row r="85" spans="4:4" s="5" customFormat="1">
      <c r="D85" s="2"/>
    </row>
    <row r="86" spans="4:4" s="5" customFormat="1">
      <c r="D86" s="2"/>
    </row>
    <row r="87" spans="4:4" s="5" customFormat="1">
      <c r="D87" s="2"/>
    </row>
    <row r="88" spans="4:4" s="5" customFormat="1">
      <c r="D88" s="2"/>
    </row>
    <row r="89" spans="4:4" s="5" customFormat="1">
      <c r="D89" s="2"/>
    </row>
    <row r="90" spans="4:4" s="5" customFormat="1">
      <c r="D90" s="2"/>
    </row>
    <row r="91" spans="4:4" s="5" customFormat="1">
      <c r="D91" s="2"/>
    </row>
    <row r="92" spans="4:4" s="5" customFormat="1">
      <c r="D92" s="2"/>
    </row>
    <row r="93" spans="4:4" s="5" customFormat="1">
      <c r="D93" s="2"/>
    </row>
    <row r="94" spans="4:4" s="5" customFormat="1">
      <c r="D94" s="2"/>
    </row>
    <row r="95" spans="4:4" s="5" customFormat="1">
      <c r="D95" s="2"/>
    </row>
    <row r="96" spans="4:4" s="5" customFormat="1">
      <c r="D96" s="2"/>
    </row>
  </sheetData>
  <mergeCells count="24">
    <mergeCell ref="A73:B73"/>
    <mergeCell ref="A75:D75"/>
    <mergeCell ref="E75:F75"/>
    <mergeCell ref="A76:D76"/>
    <mergeCell ref="E76:F76"/>
    <mergeCell ref="A72:D72"/>
    <mergeCell ref="E72:F72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E71:F71"/>
    <mergeCell ref="A8:D8"/>
    <mergeCell ref="D2:F2"/>
    <mergeCell ref="D3:F3"/>
    <mergeCell ref="A5:F5"/>
    <mergeCell ref="A6:F6"/>
    <mergeCell ref="A7:F7"/>
  </mergeCells>
  <printOptions horizontalCentered="1"/>
  <pageMargins left="0.55118110236220474" right="0.55118110236220474" top="0.59055118110236227" bottom="0.39370078740157483" header="0.31496062992125984" footer="0.11811023622047245"/>
  <pageSetup paperSize="9" scale="71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view="pageBreakPreview" zoomScaleNormal="100" zoomScaleSheetLayoutView="100" workbookViewId="0">
      <selection activeCell="C19" sqref="C19:F19"/>
    </sheetView>
  </sheetViews>
  <sheetFormatPr defaultRowHeight="12.75"/>
  <cols>
    <col min="1" max="1" width="6.5703125" style="58" customWidth="1"/>
    <col min="2" max="2" width="1.5703125" style="58" hidden="1" customWidth="1"/>
    <col min="3" max="3" width="30.140625" style="58" customWidth="1"/>
    <col min="4" max="4" width="18.28515625" style="58" customWidth="1"/>
    <col min="5" max="5" width="0" style="58" hidden="1" customWidth="1"/>
    <col min="6" max="6" width="11.7109375" style="58" customWidth="1"/>
    <col min="7" max="9" width="13.140625" style="58" customWidth="1"/>
    <col min="10" max="16384" width="9.140625" style="58"/>
  </cols>
  <sheetData>
    <row r="1" spans="1:9" ht="15.75">
      <c r="G1" s="59"/>
      <c r="H1" s="60"/>
      <c r="I1" s="60"/>
    </row>
    <row r="2" spans="1:9">
      <c r="A2" s="138"/>
      <c r="B2" s="139"/>
      <c r="C2" s="139"/>
      <c r="D2" s="139"/>
      <c r="E2" s="139"/>
      <c r="F2" s="139"/>
      <c r="G2" s="139"/>
      <c r="H2" s="139"/>
      <c r="I2" s="139"/>
    </row>
    <row r="3" spans="1:9">
      <c r="A3" s="140"/>
      <c r="B3" s="139"/>
      <c r="C3" s="139"/>
      <c r="D3" s="139"/>
      <c r="E3" s="139"/>
      <c r="F3" s="139"/>
      <c r="G3" s="139"/>
      <c r="H3" s="139"/>
      <c r="I3" s="139"/>
    </row>
    <row r="4" spans="1:9" ht="15.75">
      <c r="A4" s="141" t="s">
        <v>0</v>
      </c>
      <c r="B4" s="142"/>
      <c r="C4" s="142"/>
      <c r="D4" s="142"/>
      <c r="E4" s="142"/>
      <c r="F4" s="142"/>
      <c r="G4" s="142"/>
      <c r="H4" s="142"/>
      <c r="I4" s="142"/>
    </row>
    <row r="5" spans="1:9">
      <c r="A5" s="143" t="s">
        <v>1</v>
      </c>
      <c r="B5" s="139"/>
      <c r="C5" s="139"/>
      <c r="D5" s="139"/>
      <c r="E5" s="139"/>
      <c r="F5" s="139"/>
      <c r="G5" s="139"/>
      <c r="H5" s="139"/>
      <c r="I5" s="139"/>
    </row>
    <row r="6" spans="1:9" ht="15">
      <c r="A6" s="137" t="s">
        <v>110</v>
      </c>
      <c r="B6" s="134"/>
      <c r="C6" s="134"/>
      <c r="D6" s="134"/>
      <c r="E6" s="134"/>
      <c r="F6" s="134"/>
      <c r="G6" s="134"/>
      <c r="H6" s="134"/>
      <c r="I6" s="134"/>
    </row>
    <row r="7" spans="1:9">
      <c r="A7" s="143" t="s">
        <v>111</v>
      </c>
      <c r="B7" s="139"/>
      <c r="C7" s="139"/>
      <c r="D7" s="139"/>
      <c r="E7" s="139"/>
      <c r="F7" s="139"/>
      <c r="G7" s="139"/>
      <c r="H7" s="139"/>
      <c r="I7" s="139"/>
    </row>
    <row r="8" spans="1:9" ht="5.25" customHeight="1">
      <c r="A8" s="133"/>
      <c r="B8" s="134"/>
      <c r="C8" s="134"/>
      <c r="D8" s="134"/>
      <c r="E8" s="134"/>
      <c r="F8" s="134"/>
      <c r="G8" s="134"/>
      <c r="H8" s="134"/>
      <c r="I8" s="134"/>
    </row>
    <row r="9" spans="1:9" ht="15">
      <c r="A9" s="135" t="s">
        <v>112</v>
      </c>
      <c r="B9" s="136"/>
      <c r="C9" s="136"/>
      <c r="D9" s="136"/>
      <c r="E9" s="136"/>
      <c r="F9" s="136"/>
      <c r="G9" s="136"/>
      <c r="H9" s="136"/>
      <c r="I9" s="136"/>
    </row>
    <row r="10" spans="1:9" ht="5.25" customHeight="1">
      <c r="A10" s="135"/>
      <c r="B10" s="136"/>
      <c r="C10" s="136"/>
      <c r="D10" s="136"/>
      <c r="E10" s="136"/>
      <c r="F10" s="136"/>
      <c r="G10" s="136"/>
      <c r="H10" s="136"/>
      <c r="I10" s="136"/>
    </row>
    <row r="11" spans="1:9" ht="15">
      <c r="A11" s="135" t="s">
        <v>105</v>
      </c>
      <c r="B11" s="136"/>
      <c r="C11" s="136"/>
      <c r="D11" s="136"/>
      <c r="E11" s="136"/>
      <c r="F11" s="136"/>
      <c r="G11" s="136"/>
      <c r="H11" s="136"/>
      <c r="I11" s="136"/>
    </row>
    <row r="12" spans="1:9" ht="11.25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137" t="s">
        <v>113</v>
      </c>
      <c r="B13" s="134"/>
      <c r="C13" s="134"/>
      <c r="D13" s="134"/>
      <c r="E13" s="134"/>
      <c r="F13" s="134"/>
      <c r="G13" s="134"/>
      <c r="H13" s="134"/>
      <c r="I13" s="134"/>
    </row>
    <row r="14" spans="1:9" ht="15">
      <c r="A14" s="137" t="s">
        <v>5</v>
      </c>
      <c r="B14" s="134"/>
      <c r="C14" s="134"/>
      <c r="D14" s="134"/>
      <c r="E14" s="134"/>
      <c r="F14" s="134"/>
      <c r="G14" s="134"/>
      <c r="H14" s="134"/>
      <c r="I14" s="134"/>
    </row>
    <row r="15" spans="1:9" ht="15">
      <c r="A15" s="129" t="s">
        <v>114</v>
      </c>
      <c r="B15" s="130"/>
      <c r="C15" s="130"/>
      <c r="D15" s="130"/>
      <c r="E15" s="130"/>
      <c r="F15" s="130"/>
      <c r="G15" s="130"/>
      <c r="H15" s="130"/>
      <c r="I15" s="130"/>
    </row>
    <row r="16" spans="1:9" ht="50.1" customHeight="1">
      <c r="A16" s="131" t="s">
        <v>6</v>
      </c>
      <c r="B16" s="131"/>
      <c r="C16" s="132" t="s">
        <v>7</v>
      </c>
      <c r="D16" s="112"/>
      <c r="E16" s="112"/>
      <c r="F16" s="112"/>
      <c r="G16" s="63" t="s">
        <v>115</v>
      </c>
      <c r="H16" s="63" t="s">
        <v>116</v>
      </c>
      <c r="I16" s="63" t="s">
        <v>117</v>
      </c>
    </row>
    <row r="17" spans="1:9">
      <c r="A17" s="111" t="s">
        <v>11</v>
      </c>
      <c r="B17" s="111"/>
      <c r="C17" s="111" t="s">
        <v>118</v>
      </c>
      <c r="D17" s="112"/>
      <c r="E17" s="112"/>
      <c r="F17" s="112"/>
      <c r="G17" s="64" t="s">
        <v>119</v>
      </c>
      <c r="H17" s="65">
        <f>+H18+H19+H26</f>
        <v>3024022.96</v>
      </c>
      <c r="I17" s="66">
        <f>+I18+I19+I26</f>
        <v>2350315.54</v>
      </c>
    </row>
    <row r="18" spans="1:9">
      <c r="A18" s="127" t="s">
        <v>13</v>
      </c>
      <c r="B18" s="127"/>
      <c r="C18" s="128" t="s">
        <v>120</v>
      </c>
      <c r="D18" s="112"/>
      <c r="E18" s="112"/>
      <c r="F18" s="112"/>
      <c r="G18" s="64"/>
      <c r="H18" s="67"/>
      <c r="I18" s="67"/>
    </row>
    <row r="19" spans="1:9">
      <c r="A19" s="127" t="s">
        <v>15</v>
      </c>
      <c r="B19" s="127"/>
      <c r="C19" s="128" t="s">
        <v>121</v>
      </c>
      <c r="D19" s="112"/>
      <c r="E19" s="112"/>
      <c r="F19" s="112"/>
      <c r="G19" s="64"/>
      <c r="H19" s="67">
        <f>+H20+H23</f>
        <v>2840918.17</v>
      </c>
      <c r="I19" s="67">
        <f>+I20+I23</f>
        <v>2199041.1</v>
      </c>
    </row>
    <row r="20" spans="1:9">
      <c r="A20" s="127" t="s">
        <v>122</v>
      </c>
      <c r="B20" s="127"/>
      <c r="C20" s="127" t="s">
        <v>123</v>
      </c>
      <c r="D20" s="112"/>
      <c r="E20" s="112"/>
      <c r="F20" s="112"/>
      <c r="G20" s="64"/>
      <c r="H20" s="67">
        <f>+H21+H22</f>
        <v>2840918.17</v>
      </c>
      <c r="I20" s="68">
        <f>+I21+I22</f>
        <v>2199041.1</v>
      </c>
    </row>
    <row r="21" spans="1:9">
      <c r="A21" s="127" t="s">
        <v>124</v>
      </c>
      <c r="B21" s="127"/>
      <c r="C21" s="127" t="s">
        <v>125</v>
      </c>
      <c r="D21" s="112"/>
      <c r="E21" s="112"/>
      <c r="F21" s="112"/>
      <c r="G21" s="64"/>
      <c r="H21" s="67">
        <v>2840918.17</v>
      </c>
      <c r="I21" s="67">
        <v>2199041.1</v>
      </c>
    </row>
    <row r="22" spans="1:9">
      <c r="A22" s="127" t="s">
        <v>126</v>
      </c>
      <c r="B22" s="127"/>
      <c r="C22" s="127" t="s">
        <v>127</v>
      </c>
      <c r="D22" s="112"/>
      <c r="E22" s="112"/>
      <c r="F22" s="112"/>
      <c r="G22" s="64"/>
      <c r="H22" s="69"/>
      <c r="I22" s="70"/>
    </row>
    <row r="23" spans="1:9">
      <c r="A23" s="127" t="s">
        <v>128</v>
      </c>
      <c r="B23" s="127"/>
      <c r="C23" s="127" t="s">
        <v>129</v>
      </c>
      <c r="D23" s="112"/>
      <c r="E23" s="112"/>
      <c r="F23" s="112"/>
      <c r="G23" s="64"/>
      <c r="H23" s="66"/>
      <c r="I23" s="66"/>
    </row>
    <row r="24" spans="1:9">
      <c r="A24" s="127" t="s">
        <v>130</v>
      </c>
      <c r="B24" s="127"/>
      <c r="C24" s="127" t="s">
        <v>131</v>
      </c>
      <c r="D24" s="112"/>
      <c r="E24" s="112"/>
      <c r="F24" s="112"/>
      <c r="G24" s="64"/>
      <c r="H24" s="69"/>
      <c r="I24" s="70"/>
    </row>
    <row r="25" spans="1:9">
      <c r="A25" s="127" t="s">
        <v>132</v>
      </c>
      <c r="B25" s="127"/>
      <c r="C25" s="127" t="s">
        <v>133</v>
      </c>
      <c r="D25" s="112"/>
      <c r="E25" s="112"/>
      <c r="F25" s="112"/>
      <c r="G25" s="64"/>
      <c r="H25" s="69"/>
      <c r="I25" s="70"/>
    </row>
    <row r="26" spans="1:9">
      <c r="A26" s="127" t="s">
        <v>17</v>
      </c>
      <c r="B26" s="127"/>
      <c r="C26" s="127" t="s">
        <v>134</v>
      </c>
      <c r="D26" s="112"/>
      <c r="E26" s="112"/>
      <c r="F26" s="112"/>
      <c r="G26" s="64"/>
      <c r="H26" s="66">
        <f>+H27+H28</f>
        <v>183104.79</v>
      </c>
      <c r="I26" s="66">
        <f>+I27+I28</f>
        <v>151274.44</v>
      </c>
    </row>
    <row r="27" spans="1:9">
      <c r="A27" s="127" t="s">
        <v>135</v>
      </c>
      <c r="B27" s="127"/>
      <c r="C27" s="127" t="s">
        <v>136</v>
      </c>
      <c r="D27" s="112"/>
      <c r="E27" s="112"/>
      <c r="F27" s="112"/>
      <c r="G27" s="64"/>
      <c r="H27" s="68">
        <v>183104.79</v>
      </c>
      <c r="I27" s="68">
        <v>151274.44</v>
      </c>
    </row>
    <row r="28" spans="1:9">
      <c r="A28" s="127" t="s">
        <v>137</v>
      </c>
      <c r="B28" s="127"/>
      <c r="C28" s="127" t="s">
        <v>138</v>
      </c>
      <c r="D28" s="112"/>
      <c r="E28" s="112"/>
      <c r="F28" s="112"/>
      <c r="G28" s="71"/>
      <c r="H28" s="69"/>
      <c r="I28" s="70"/>
    </row>
    <row r="29" spans="1:9">
      <c r="A29" s="111" t="s">
        <v>21</v>
      </c>
      <c r="B29" s="111"/>
      <c r="C29" s="111" t="s">
        <v>139</v>
      </c>
      <c r="D29" s="112"/>
      <c r="E29" s="112"/>
      <c r="F29" s="112"/>
      <c r="G29" s="64" t="s">
        <v>140</v>
      </c>
      <c r="H29" s="66">
        <f>+H30+H31+H32+H33</f>
        <v>2048296.5</v>
      </c>
      <c r="I29" s="66">
        <f>+I30+I31+I32+I33</f>
        <v>2289953.0099999998</v>
      </c>
    </row>
    <row r="30" spans="1:9">
      <c r="A30" s="127" t="s">
        <v>13</v>
      </c>
      <c r="B30" s="127"/>
      <c r="C30" s="127" t="s">
        <v>141</v>
      </c>
      <c r="D30" s="112"/>
      <c r="E30" s="112"/>
      <c r="F30" s="112"/>
      <c r="G30" s="64"/>
      <c r="H30" s="68"/>
      <c r="I30" s="72"/>
    </row>
    <row r="31" spans="1:9">
      <c r="A31" s="127" t="s">
        <v>15</v>
      </c>
      <c r="B31" s="127"/>
      <c r="C31" s="128" t="s">
        <v>142</v>
      </c>
      <c r="D31" s="112"/>
      <c r="E31" s="112"/>
      <c r="F31" s="112"/>
      <c r="G31" s="64"/>
      <c r="H31" s="72"/>
      <c r="I31" s="72"/>
    </row>
    <row r="32" spans="1:9">
      <c r="A32" s="127" t="s">
        <v>17</v>
      </c>
      <c r="B32" s="127"/>
      <c r="C32" s="128" t="s">
        <v>143</v>
      </c>
      <c r="D32" s="112"/>
      <c r="E32" s="112"/>
      <c r="F32" s="112"/>
      <c r="G32" s="64"/>
      <c r="H32" s="68">
        <v>2048296.5</v>
      </c>
      <c r="I32" s="68">
        <v>2289953.0099999998</v>
      </c>
    </row>
    <row r="33" spans="1:9">
      <c r="A33" s="127" t="s">
        <v>19</v>
      </c>
      <c r="B33" s="127"/>
      <c r="C33" s="128" t="s">
        <v>144</v>
      </c>
      <c r="D33" s="112"/>
      <c r="E33" s="112"/>
      <c r="F33" s="112"/>
      <c r="G33" s="64"/>
      <c r="H33" s="72"/>
      <c r="I33" s="72"/>
    </row>
    <row r="34" spans="1:9">
      <c r="A34" s="122" t="s">
        <v>23</v>
      </c>
      <c r="B34" s="122"/>
      <c r="C34" s="123" t="s">
        <v>145</v>
      </c>
      <c r="D34" s="112"/>
      <c r="E34" s="112"/>
      <c r="F34" s="112"/>
      <c r="G34" s="64"/>
      <c r="H34" s="68">
        <f>+H17-H29</f>
        <v>975726.46</v>
      </c>
      <c r="I34" s="72">
        <f>+I17-I29</f>
        <v>60362.530000000261</v>
      </c>
    </row>
    <row r="35" spans="1:9">
      <c r="A35" s="122" t="s">
        <v>50</v>
      </c>
      <c r="B35" s="122"/>
      <c r="C35" s="111" t="s">
        <v>146</v>
      </c>
      <c r="D35" s="112"/>
      <c r="E35" s="112"/>
      <c r="F35" s="112"/>
      <c r="G35" s="64"/>
      <c r="H35" s="72"/>
      <c r="I35" s="68"/>
    </row>
    <row r="36" spans="1:9">
      <c r="A36" s="72" t="s">
        <v>13</v>
      </c>
      <c r="B36" s="69"/>
      <c r="C36" s="119" t="s">
        <v>147</v>
      </c>
      <c r="D36" s="120"/>
      <c r="E36" s="120"/>
      <c r="F36" s="121"/>
      <c r="G36" s="64"/>
      <c r="H36" s="72"/>
      <c r="I36" s="68"/>
    </row>
    <row r="37" spans="1:9">
      <c r="A37" s="72" t="s">
        <v>15</v>
      </c>
      <c r="B37" s="69"/>
      <c r="C37" s="119" t="s">
        <v>148</v>
      </c>
      <c r="D37" s="120"/>
      <c r="E37" s="120"/>
      <c r="F37" s="121"/>
      <c r="G37" s="64"/>
      <c r="H37" s="72"/>
      <c r="I37" s="68"/>
    </row>
    <row r="38" spans="1:9">
      <c r="A38" s="72" t="s">
        <v>17</v>
      </c>
      <c r="B38" s="69"/>
      <c r="C38" s="119" t="s">
        <v>149</v>
      </c>
      <c r="D38" s="120"/>
      <c r="E38" s="120"/>
      <c r="F38" s="121"/>
      <c r="G38" s="64"/>
      <c r="H38" s="72"/>
      <c r="I38" s="68"/>
    </row>
    <row r="39" spans="1:9">
      <c r="A39" s="122" t="s">
        <v>58</v>
      </c>
      <c r="B39" s="122"/>
      <c r="C39" s="123" t="s">
        <v>150</v>
      </c>
      <c r="D39" s="112"/>
      <c r="E39" s="112"/>
      <c r="F39" s="112"/>
      <c r="G39" s="64" t="s">
        <v>151</v>
      </c>
      <c r="H39" s="66">
        <v>-7975.71</v>
      </c>
      <c r="I39" s="66">
        <v>-15092.39</v>
      </c>
    </row>
    <row r="40" spans="1:9" ht="30" customHeight="1">
      <c r="A40" s="73" t="s">
        <v>89</v>
      </c>
      <c r="B40" s="69" t="s">
        <v>89</v>
      </c>
      <c r="C40" s="124" t="s">
        <v>152</v>
      </c>
      <c r="D40" s="125"/>
      <c r="E40" s="125"/>
      <c r="F40" s="126"/>
      <c r="G40" s="63"/>
      <c r="H40" s="72"/>
      <c r="I40" s="72"/>
    </row>
    <row r="41" spans="1:9" ht="30" customHeight="1">
      <c r="A41" s="73" t="s">
        <v>153</v>
      </c>
      <c r="B41" s="69" t="s">
        <v>153</v>
      </c>
      <c r="C41" s="111" t="s">
        <v>154</v>
      </c>
      <c r="D41" s="112"/>
      <c r="E41" s="112"/>
      <c r="F41" s="112"/>
      <c r="G41" s="73"/>
      <c r="H41" s="68">
        <f>+H34+H35+H39+H40</f>
        <v>967750.75</v>
      </c>
      <c r="I41" s="68">
        <f>+I34+I35+I39+I40</f>
        <v>45270.140000000261</v>
      </c>
    </row>
    <row r="42" spans="1:9">
      <c r="A42" s="73" t="s">
        <v>155</v>
      </c>
      <c r="B42" s="69" t="s">
        <v>155</v>
      </c>
      <c r="C42" s="111" t="s">
        <v>156</v>
      </c>
      <c r="D42" s="112"/>
      <c r="E42" s="112"/>
      <c r="F42" s="112"/>
      <c r="G42" s="73"/>
      <c r="H42" s="72"/>
      <c r="I42" s="68"/>
    </row>
    <row r="43" spans="1:9">
      <c r="A43" s="73" t="s">
        <v>13</v>
      </c>
      <c r="B43" s="69" t="s">
        <v>13</v>
      </c>
      <c r="C43" s="111" t="s">
        <v>157</v>
      </c>
      <c r="D43" s="112"/>
      <c r="E43" s="112"/>
      <c r="F43" s="112"/>
      <c r="G43" s="64" t="s">
        <v>107</v>
      </c>
      <c r="H43" s="66">
        <f>+H41+H42</f>
        <v>967750.75</v>
      </c>
      <c r="I43" s="66">
        <f>+I41+I42</f>
        <v>45270.140000000261</v>
      </c>
    </row>
    <row r="44" spans="1:9">
      <c r="A44" s="74"/>
      <c r="B44" s="74"/>
      <c r="C44" s="74"/>
      <c r="D44" s="74"/>
    </row>
    <row r="45" spans="1:9" ht="15.75" customHeight="1">
      <c r="A45" s="113" t="s">
        <v>158</v>
      </c>
      <c r="B45" s="113"/>
      <c r="C45" s="113"/>
      <c r="D45" s="113"/>
      <c r="E45" s="113"/>
      <c r="F45" s="113"/>
      <c r="G45" s="75" t="s">
        <v>159</v>
      </c>
      <c r="H45" s="114" t="s">
        <v>98</v>
      </c>
      <c r="I45" s="114"/>
    </row>
    <row r="46" spans="1:9" ht="13.5" customHeight="1">
      <c r="A46" s="115" t="s">
        <v>160</v>
      </c>
      <c r="B46" s="115"/>
      <c r="C46" s="115"/>
      <c r="D46" s="115"/>
      <c r="E46" s="115"/>
      <c r="F46" s="115"/>
      <c r="G46" s="76" t="s">
        <v>161</v>
      </c>
      <c r="H46" s="116" t="s">
        <v>100</v>
      </c>
      <c r="I46" s="116"/>
    </row>
    <row r="47" spans="1:9" ht="15" customHeight="1">
      <c r="A47" s="77"/>
      <c r="B47" s="77"/>
      <c r="C47" s="77"/>
      <c r="D47" s="77"/>
      <c r="E47" s="77"/>
      <c r="F47" s="77"/>
      <c r="G47" s="78"/>
      <c r="H47" s="79"/>
      <c r="I47" s="79"/>
    </row>
    <row r="48" spans="1:9">
      <c r="A48" s="117" t="s">
        <v>102</v>
      </c>
      <c r="B48" s="117"/>
      <c r="C48" s="117"/>
      <c r="D48" s="117"/>
      <c r="E48" s="117"/>
      <c r="F48" s="117"/>
      <c r="G48" s="80" t="s">
        <v>159</v>
      </c>
      <c r="H48" s="118" t="s">
        <v>103</v>
      </c>
      <c r="I48" s="118"/>
    </row>
    <row r="49" spans="1:9">
      <c r="A49" s="109" t="s">
        <v>162</v>
      </c>
      <c r="B49" s="109"/>
      <c r="C49" s="109"/>
      <c r="D49" s="109"/>
      <c r="E49" s="109"/>
      <c r="F49" s="109"/>
      <c r="G49" s="81" t="s">
        <v>161</v>
      </c>
      <c r="H49" s="110" t="s">
        <v>100</v>
      </c>
      <c r="I49" s="110"/>
    </row>
    <row r="50" spans="1:9">
      <c r="A50" s="82"/>
      <c r="B50" s="82"/>
      <c r="C50" s="82"/>
      <c r="D50" s="82"/>
      <c r="E50" s="82"/>
      <c r="F50" s="82"/>
      <c r="G50" s="82"/>
      <c r="H50" s="82"/>
      <c r="I50" s="82"/>
    </row>
  </sheetData>
  <mergeCells count="70">
    <mergeCell ref="A7:I7"/>
    <mergeCell ref="A2:I2"/>
    <mergeCell ref="A3:I3"/>
    <mergeCell ref="A4:I4"/>
    <mergeCell ref="A5:I5"/>
    <mergeCell ref="A6:I6"/>
    <mergeCell ref="A18:B18"/>
    <mergeCell ref="C18:F18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A17:B17"/>
    <mergeCell ref="C17:F17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C42:F42"/>
    <mergeCell ref="A34:B34"/>
    <mergeCell ref="C34:F34"/>
    <mergeCell ref="A35:B35"/>
    <mergeCell ref="C35:F35"/>
    <mergeCell ref="C36:F36"/>
    <mergeCell ref="C37:F37"/>
    <mergeCell ref="C38:F38"/>
    <mergeCell ref="A39:B39"/>
    <mergeCell ref="C39:F39"/>
    <mergeCell ref="C40:F40"/>
    <mergeCell ref="C41:F41"/>
    <mergeCell ref="A49:F49"/>
    <mergeCell ref="H49:I49"/>
    <mergeCell ref="C43:F43"/>
    <mergeCell ref="A45:F45"/>
    <mergeCell ref="H45:I45"/>
    <mergeCell ref="A46:F46"/>
    <mergeCell ref="H46:I46"/>
    <mergeCell ref="A48:F48"/>
    <mergeCell ref="H48:I48"/>
  </mergeCells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3</vt:i4>
      </vt:variant>
    </vt:vector>
  </HeadingPairs>
  <TitlesOfParts>
    <vt:vector size="5" baseType="lpstr">
      <vt:lpstr>FBA</vt:lpstr>
      <vt:lpstr>VRA</vt:lpstr>
      <vt:lpstr>FBA!Print_Area</vt:lpstr>
      <vt:lpstr>VRA!Print_Area</vt:lpstr>
      <vt:lpstr>FBA!Print_Titles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R.Soviene</dc:creator>
  <cp:lastModifiedBy>I.Lapkuviene</cp:lastModifiedBy>
  <cp:lastPrinted>2016-06-16T13:29:20Z</cp:lastPrinted>
  <dcterms:created xsi:type="dcterms:W3CDTF">2015-06-16T08:22:00Z</dcterms:created>
  <dcterms:modified xsi:type="dcterms:W3CDTF">2016-06-17T11:25:33Z</dcterms:modified>
</cp:coreProperties>
</file>