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-sav.(pajamos)" sheetId="1" r:id="rId1"/>
    <sheet name="1-sav.(išlaidos)" sheetId="2" r:id="rId2"/>
    <sheet name="2-sav" sheetId="3" r:id="rId3"/>
    <sheet name="3-sav" sheetId="4" r:id="rId4"/>
    <sheet name="mokėtinos-gautinos" sheetId="5" r:id="rId5"/>
  </sheets>
  <externalReferences>
    <externalReference r:id="rId8"/>
  </externalReferences>
  <definedNames>
    <definedName name="_xlnm.Print_Titles" localSheetId="0">'1-sav.(pajamos)'!$22:$25</definedName>
    <definedName name="_xlnm.Print_Titles" localSheetId="2">'2-sav'!$23:$27</definedName>
    <definedName name="_xlnm.Print_Titles" localSheetId="3">'3-sav'!$18:$23</definedName>
    <definedName name="_xlnm.Print_Titles" localSheetId="4">'mokėtinos-gautinos'!$20:$30</definedName>
  </definedNames>
  <calcPr fullCalcOnLoad="1"/>
</workbook>
</file>

<file path=xl/sharedStrings.xml><?xml version="1.0" encoding="utf-8"?>
<sst xmlns="http://schemas.openxmlformats.org/spreadsheetml/2006/main" count="725" uniqueCount="438">
  <si>
    <t>Eil.Nr.</t>
  </si>
  <si>
    <t xml:space="preserve">Pajamų ekonominės klasifikacijos kodas </t>
  </si>
  <si>
    <t>Pajamų pavadinimas</t>
  </si>
  <si>
    <t>Patikslintas ataskaitinio laikotarpio planas</t>
  </si>
  <si>
    <t>Žemės mokestis</t>
  </si>
  <si>
    <t>Dotacijos iš užsienio šalių</t>
  </si>
  <si>
    <t>Dotacijos iš tarptautinių organizacijų</t>
  </si>
  <si>
    <t>Kita tikslinė dotacija</t>
  </si>
  <si>
    <t>Palūkanos už paskolas</t>
  </si>
  <si>
    <t>Įmokos už išlaikymą švietimo, socialinės apsaugos ir kitose įstaigose</t>
  </si>
  <si>
    <t>Kitos pajamos</t>
  </si>
  <si>
    <t>Akcijos (parduotos) ir kitas nuosavas kapitalas</t>
  </si>
  <si>
    <t>Paveldimo turto mokestis</t>
  </si>
  <si>
    <t>Mokinio krepšeliui finansuoti</t>
  </si>
  <si>
    <t>Mokestis už valstybės turto naudojimą patikėjimo teise</t>
  </si>
  <si>
    <t>Kiti mokesčiai už valstybinius gamtos išteklius</t>
  </si>
  <si>
    <t>Valstybinėms (valstybės perduotoms savivaldybėms) funkcijoms atlikti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</si>
  <si>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</si>
  <si>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</si>
  <si>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</si>
  <si>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</si>
  <si>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Forma Nr. 1-sav. Patvirtinta Lietuvos  Respublikos finansų</t>
  </si>
  <si>
    <t>ministro 2011 m. lapkričio 11 d. įsakymo  Nr. 1K-361</t>
  </si>
  <si>
    <t>(data)</t>
  </si>
  <si>
    <t>Mokesčiai už aplinkos teršimą</t>
  </si>
  <si>
    <t xml:space="preserve"> ATASKAITA</t>
  </si>
  <si>
    <t>Kito ilgalaikio materialiojo turto realizavimo pajamos</t>
  </si>
  <si>
    <t xml:space="preserve">Nekilnojamojo turto mokestis </t>
  </si>
  <si>
    <t>Europos Sąjungos finansinės paramos lėšos</t>
  </si>
  <si>
    <t xml:space="preserve">                  (metinė, 1 ketvirčio, pusmečio, devynių mėnesių)</t>
  </si>
  <si>
    <t>Vykdymas</t>
  </si>
  <si>
    <t>Angliavandenilių išteklių mokestis</t>
  </si>
  <si>
    <t>Metų pradžios lėšų likutis</t>
  </si>
  <si>
    <t>iš jo: praėjusių metų nepanaudota pajamų dalis, kuri viršija praėjusių metų panaudotus asignavimus</t>
  </si>
  <si>
    <t>Mokesčiai (2+4+10)</t>
  </si>
  <si>
    <t xml:space="preserve">Pajamų ir pelno mokesčiai </t>
  </si>
  <si>
    <t>Gyventojų pajamų mokestis</t>
  </si>
  <si>
    <t>Turto mokesčiai (5+8+9)</t>
  </si>
  <si>
    <t>Fizinių asmenų žemės mokestis</t>
  </si>
  <si>
    <t>Juridinių asmenų žemės mokestis</t>
  </si>
  <si>
    <t>Prekių ir paslaugų mokesčiai (11+12+13)</t>
  </si>
  <si>
    <t>Loterijų ir lošimų mokesčiai</t>
  </si>
  <si>
    <t>Kiti mokesčiai</t>
  </si>
  <si>
    <t>Dotacijos (15+18+21+24)</t>
  </si>
  <si>
    <t>Dotacijos iš užsienio šalių einamiesiems tikslams</t>
  </si>
  <si>
    <t>Dotacijos iš užsienio šalių turtui įsigyti</t>
  </si>
  <si>
    <t>Dotacijos iš tarptautinių organizacijų einamiesiems tikslams</t>
  </si>
  <si>
    <t>Dotacijos iš tarptautinių organizacijų turtui  įsigyti</t>
  </si>
  <si>
    <t>Europos Sąjungos finansnės paramos lėšos einamiesiems tikslams</t>
  </si>
  <si>
    <t xml:space="preserve">Europos Sąjungos finansinės paramos lėšos turtui įsigyti </t>
  </si>
  <si>
    <t>Dotacijos iš kitų valdžios sektoriaus subjektų einamiesiems tikslams (26+30+31)</t>
  </si>
  <si>
    <t>Dotacija savivaldybėms iš Europos Sąjungos, kitos tarptautinės finansinės paramos ir bendrojo finansavimo lėšų einamiesiems tikslams</t>
  </si>
  <si>
    <t>Kitos dotacijos einamiesiems tikslams</t>
  </si>
  <si>
    <t>Dotacijos iš kitų valdžios sektoriaus subjektų turtui įsigyti (33+38+39)</t>
  </si>
  <si>
    <t>Ilgalaikiam materialiajam ir nematerialiajam turtui įsigyti</t>
  </si>
  <si>
    <t>Dotacija savivaldybėms iš Europos Sąjungos, kitos tarptautinės finansinės paramos ir bendrojo finansavimo lėšų turtui įsigyti</t>
  </si>
  <si>
    <t>Kitos dotacijos turtui įsigyti</t>
  </si>
  <si>
    <t>Kitos pajamos (41+53+61+62)</t>
  </si>
  <si>
    <t>Turto pajamos (42+46+47+48+52)</t>
  </si>
  <si>
    <t>Palūkanos (43+44+45)</t>
  </si>
  <si>
    <t>Palūkanos už indėlius, depozitus ir sąskaitų likučius</t>
  </si>
  <si>
    <t>Palūkanos už vertybinius popierius (išskyrus akcijas)</t>
  </si>
  <si>
    <t>Dividendai ir kitos pelno įmokos</t>
  </si>
  <si>
    <t>Nuomos mokestis už valstybinę žemę</t>
  </si>
  <si>
    <t>Mokesčiai už valstybinius gamtos išteklius (49+50+51)</t>
  </si>
  <si>
    <t>Mokesčiai už medžiojamųjų gyvūnų išteklius</t>
  </si>
  <si>
    <t>Pajamos už prekes ir paslaugas (54+55+56+57+60)</t>
  </si>
  <si>
    <t>Biudžetinių įstaigų pajamos už prekes ir paslaugas</t>
  </si>
  <si>
    <t>Pajamos už ilgalaikio ir trumpalaikio materialiojo turto nuomą</t>
  </si>
  <si>
    <t>Rinkliavos (58+59)</t>
  </si>
  <si>
    <t>Valstybės rinkliava</t>
  </si>
  <si>
    <t>Vietinė rinkliava</t>
  </si>
  <si>
    <t>Pajamos iš baudų, konfiskuoto turto ir kitų netesybų</t>
  </si>
  <si>
    <t>Kitos neišvardintos pajamos</t>
  </si>
  <si>
    <t>Materialiojo ir nematerialiojo turto realizavimo pajamos (64+79+84+87)</t>
  </si>
  <si>
    <t>Ilgalaikio materialiojo turto realizavimo pajamos (65+66+70+74+78)</t>
  </si>
  <si>
    <t>Žemės realizavimo pajamos</t>
  </si>
  <si>
    <t>Pastatų ir statinių realizavimo pajamos (67+68+69)</t>
  </si>
  <si>
    <t>Gyvenamųjų namų realizavimo pajamos</t>
  </si>
  <si>
    <t>Negyvenamųjų pastatų realizavimo pajamos</t>
  </si>
  <si>
    <t>Infrastruktūros ir kitų statinių realizavimo pajamos</t>
  </si>
  <si>
    <t>Mašinų ir įrenginių realizavimo pajamos (71+72+73)</t>
  </si>
  <si>
    <t>Transporto priemonių realizavimo pajamos</t>
  </si>
  <si>
    <t>Kitų mašinų ir įrenginių realizavimo pajamos</t>
  </si>
  <si>
    <t>Ginklų ir karinės įrangos realizavimo pajamos</t>
  </si>
  <si>
    <t>Kultūros ir kitų vertybių realizavimo pajamos (75+76+77)</t>
  </si>
  <si>
    <t>Muziejinių vertybių realizavimo pajamos</t>
  </si>
  <si>
    <t>Antikvarinių ir kitų meno kūrinių realizavimo pajamos</t>
  </si>
  <si>
    <t>Kitų vertybių realizavimo pajamos</t>
  </si>
  <si>
    <t>Nematerialiojo turto realizavimo pajamos (80+81+82+83)</t>
  </si>
  <si>
    <t>Kompiuterinės programinės įrangos realizavimo pajamos</t>
  </si>
  <si>
    <t>Patentų, licencijų realizavimo pajamos</t>
  </si>
  <si>
    <t>Literatūros ir meno kūrinių realizavimo pajamos</t>
  </si>
  <si>
    <t>Kito nematerialiojo turto realizavimo pajamos</t>
  </si>
  <si>
    <t>Atsargų realizavimo pajamos (85+86)</t>
  </si>
  <si>
    <t>Strateginių ir neliečiamųjų atsargų realizavimo pajamos</t>
  </si>
  <si>
    <t>Kitų atsargų realizavimo pajamos</t>
  </si>
  <si>
    <t>Biologinio turto ir žemės gelmių realizavimo pajamos</t>
  </si>
  <si>
    <t>IŠ VISO PAJAMŲ (1+14+40+63)</t>
  </si>
  <si>
    <t>ĮPLAUKOS IŠ FINANSINIO TURTO IR ĮSIPAREIGOJIMŲ (90+95)</t>
  </si>
  <si>
    <t>Vidaus finansinio turto sumažėjimo pajamos (surinktas iš rezidentų finansinis turtas ) (92+93)</t>
  </si>
  <si>
    <t>Kitos gautinos sumos (surinktos)</t>
  </si>
  <si>
    <t>Finansinių įsipareigojimų prisiėmino pajamos (skolinimasis) (96+100)</t>
  </si>
  <si>
    <t>Vidaus finansinių įsipareigojimų prisiėmimo pajamos (pasiskolinta iš kreditorių rezidentų)</t>
  </si>
  <si>
    <t>Paskolos (gautos) (98+99)</t>
  </si>
  <si>
    <t>Trumpalaikės paskolos (gautos)</t>
  </si>
  <si>
    <t>Ilgalaikės paskolos (gautos)</t>
  </si>
  <si>
    <t>Paskolos (gautos) (102+103)</t>
  </si>
  <si>
    <t xml:space="preserve">IŠ VISO ( 88+89+104)       </t>
  </si>
  <si>
    <t>Dotacijos iš kitų valdžios sektoriaus subjektų (25+32)</t>
  </si>
  <si>
    <t>Speciali tikslinė dotacija savivaldybėms einamiesiems tikslams, iš viso (27+28+29)</t>
  </si>
  <si>
    <t>Speciali tikslinė dotacija savivaldybėms turtui įsigyti,  iš viso (34+35+36+37)</t>
  </si>
  <si>
    <t>Finansinio turto sumažėjimo pajamos (finansinio turto pardavimo pajamos / grįžusios finansinės investicijos) (91+94)</t>
  </si>
  <si>
    <t>Užsienio finansinio turto sumažėjimo pajamos (surinktas iš nerezidentų finansinis turtas)</t>
  </si>
  <si>
    <t>Užsienio finansinių įsipareigojimų prisiėmimo pajamos (pasiskolinta iš kreditorių nerezidentų)</t>
  </si>
  <si>
    <t xml:space="preserve">(Lietuvos Respublikos finansų ministro 2018 m. kovo 15 d. </t>
  </si>
  <si>
    <t xml:space="preserve"> įsakymo Nr.1K-114 redakcija)</t>
  </si>
  <si>
    <t>(tūkst. eurų)</t>
  </si>
  <si>
    <t>AKMENĖS  RAJONO  SAVIVALDYBĖ</t>
  </si>
  <si>
    <t>Naujoji Akmenė</t>
  </si>
  <si>
    <t>BIUDŽETO PAJAMŲ IR IŠLAIDŲ PLANO VYKDYMO 2018 M. RUGSĖJO 30 D.</t>
  </si>
  <si>
    <t>devynių mėnesių</t>
  </si>
  <si>
    <t>2018-10-19</t>
  </si>
  <si>
    <t>Akmenės rajono savivaldybė</t>
  </si>
  <si>
    <t xml:space="preserve">             (savivaldybės  pavadinimasa)</t>
  </si>
  <si>
    <t xml:space="preserve">Savivaldybės kodas :     </t>
  </si>
  <si>
    <t xml:space="preserve">(tūkst. eurų) </t>
  </si>
  <si>
    <t>Funkcinės klasifikacijos kodas</t>
  </si>
  <si>
    <t>Išlaidos pagal funkcinę klasifikaciją</t>
  </si>
  <si>
    <t xml:space="preserve">Patikslintas ataskaitinio laikotarpio asignavimų planas  </t>
  </si>
  <si>
    <t>1</t>
  </si>
  <si>
    <t>2</t>
  </si>
  <si>
    <t>3</t>
  </si>
  <si>
    <t>4</t>
  </si>
  <si>
    <t>Bendros valstybės paslaugos</t>
  </si>
  <si>
    <t>Gynyba</t>
  </si>
  <si>
    <t>Viešoji tvarka ir visuomenės apsauga</t>
  </si>
  <si>
    <t>Ekonomika</t>
  </si>
  <si>
    <t xml:space="preserve">Aplinkos apsauga </t>
  </si>
  <si>
    <t>Būstas ir komunalinis ūkis</t>
  </si>
  <si>
    <t>Sveikatos apsauga</t>
  </si>
  <si>
    <t>Poilsis, kultūra ir religija</t>
  </si>
  <si>
    <t>Švietimas</t>
  </si>
  <si>
    <t>Socialinė apsauga</t>
  </si>
  <si>
    <t>IŠ VISO ASIGNAVIMŲ (1+...+10)</t>
  </si>
  <si>
    <t>Finansinio turto padidėjimo išlaidos (finansinio turto įsigijimo / investavimo išlaidos)</t>
  </si>
  <si>
    <t>Finansinių įsipareigojimų vykdymo išlaidos (grąžintos paskolos)</t>
  </si>
  <si>
    <t>IŠ VISO IŠLAIDŲ (11+12+13)</t>
  </si>
  <si>
    <t>LĖŠŲ LIKUTIS ATASKAITINIO LAIKOTARPIO PABAIGOJE (16+18+19)</t>
  </si>
  <si>
    <t>x</t>
  </si>
  <si>
    <t>iš jų: apyvartinių lėšų likutis</t>
  </si>
  <si>
    <t xml:space="preserve">      iš jo praėjusių metų nepanaudota pajamų dalis*</t>
  </si>
  <si>
    <t xml:space="preserve">         skolintų lėšų likutis</t>
  </si>
  <si>
    <t xml:space="preserve">        kitos apyvartinės lėšos dėl kredito įstaigų veiklos apribojimo</t>
  </si>
  <si>
    <t xml:space="preserve">    * Pildoma tik teikiant ataskaitą už metus.</t>
  </si>
  <si>
    <t>Administracijos direktorė                                                                                                                          Aromeda Laucienė</t>
  </si>
  <si>
    <t>(savivaldybės administarcijos vadovo ar jo įgalioto asmens pareigų  pavadinimas )        ( parašas )                 (vardas, pavardė)</t>
  </si>
  <si>
    <t>Forma nr.3-sav. Patvirtinta Lietuvos Respublikos finansų ministro 2011 m. lapkričio 11 d. įsakymu Nr. 1K-361 ( Lietuvos Respublikos finansų ministro 2018 m. kovo 15 d. įsakymo Nr.1K-114 redakcija)</t>
  </si>
  <si>
    <t>AKMENĖS RAJONO SAVIVALDYBĖ</t>
  </si>
  <si>
    <t xml:space="preserve">              SKOLINIŲ ĮSIPAREIGOJIMŲ  2018 M. RUGSĖJO 30 D. ATASKAITA                                                                                                          </t>
  </si>
  <si>
    <t xml:space="preserve">                                                             (metinė, 1 ketvirčio, pusmečio, devynių mėnesių)</t>
  </si>
  <si>
    <t xml:space="preserve">      2018-10-19 Nr. AF-895</t>
  </si>
  <si>
    <t xml:space="preserve">   (data)</t>
  </si>
  <si>
    <t xml:space="preserve"> (sudarymo vieta)</t>
  </si>
  <si>
    <t>Savivaldybės kodas</t>
  </si>
  <si>
    <t>Pavadinimas</t>
  </si>
  <si>
    <t>Eil. Nr.</t>
  </si>
  <si>
    <t>Iš viso įsipareigojimų (4+5)</t>
  </si>
  <si>
    <t>iš jų:</t>
  </si>
  <si>
    <t>ilgalaikių</t>
  </si>
  <si>
    <t>trumpalaikių</t>
  </si>
  <si>
    <t>Skolinių įsipareigojimų likutis ataskaitinio laikotarpio pradžioje (2+16)</t>
  </si>
  <si>
    <t>Vidaus įsipareigojimai (3+5+10+13)</t>
  </si>
  <si>
    <t xml:space="preserve">Paskolos, iš jų: </t>
  </si>
  <si>
    <t xml:space="preserve">            paskolos iš valstybės biudžeto</t>
  </si>
  <si>
    <t>Finansinės nuomos (lizingo) sutartys, iš jų:</t>
  </si>
  <si>
    <t xml:space="preserve">     su pinigų finansų įstaigomis*</t>
  </si>
  <si>
    <t xml:space="preserve">     su finansinės išperkamosios nuomos (lizingo) įmonėmis</t>
  </si>
  <si>
    <t xml:space="preserve">     valdžios ir privataus subjektų partnerystės sutartys</t>
  </si>
  <si>
    <t xml:space="preserve">     veiklos nuomos sutartys**</t>
  </si>
  <si>
    <t xml:space="preserve"> Prekybos kreditų restruktūrizavimo sutartys, iš jų:</t>
  </si>
  <si>
    <t xml:space="preserve">     su kitais subjektais</t>
  </si>
  <si>
    <t xml:space="preserve">Kiti įsipareigojamieji skolos dokumentai****, iš jų: </t>
  </si>
  <si>
    <t>Užsienio įsipareigojimai</t>
  </si>
  <si>
    <t>Prisiimti skoliniai įsipareigojimai, iš viso (18+33)</t>
  </si>
  <si>
    <t>Vidaus įsipareigojimai (19+21+26+29+32)</t>
  </si>
  <si>
    <t xml:space="preserve">     paskolos iš valstybės biudžeto</t>
  </si>
  <si>
    <t>Kiti įsipareigomieji skolos dokumentai****, iš jų:</t>
  </si>
  <si>
    <t>Savivaldybės prisiimta skola***</t>
  </si>
  <si>
    <t xml:space="preserve">Įvykdyti skoliniai įsipareigojimai, iš viso (35+50) </t>
  </si>
  <si>
    <t>Vidaus įsipareigojimai (36+38+43+46+49)</t>
  </si>
  <si>
    <t>Savivaldybės nurašyta skola***</t>
  </si>
  <si>
    <t>Užsienio valiutos kursų pasikeitimo skirtumas ataskaitos sudarymo dieną (padidėjimas +, sumažėjimas -)</t>
  </si>
  <si>
    <t>Skolinių įsipareigojimų likutis ataskaitinio laikotarpio pabaigoje (51+53+67)</t>
  </si>
  <si>
    <t>Vidaus įsipareigojimai (54+56+61+64)</t>
  </si>
  <si>
    <t>Savivaldybės prisiimti įsipareigojimai pagal garantijas dėl savivaldybės kontroliuojamų įmonių prisiimtų įsipareigojimų</t>
  </si>
  <si>
    <t xml:space="preserve">* Pinigų finansų įstaigos apima bankus ir kredito unijas, sąrašas skelbiamas Lietuvos banko interneto svetainėje adsesų: https://www.lb.lt/fiis/pfi </t>
  </si>
  <si>
    <t>** Sutartys, kurios pagal finansų ministro patvirtintus viešojo sektoriaus apskaitos ir finansinės atskaitomybės standartus laikomos finansinės nuomos (lizingo) sutartimis</t>
  </si>
  <si>
    <t>***Pateikiamos pastabos dėl savivaldybės prisiimtos ar nurašytos skolos</t>
  </si>
  <si>
    <t>****Įtraukiami faktoringo sutartys ( be regreso teisės), kreditorinio reikalavimo perleidimo sutartys bei kiti skolos įsipareigomieji dokumentai</t>
  </si>
  <si>
    <t>Administracijos direktorė                                                                                                            Aromeda Laucienė</t>
  </si>
  <si>
    <t>(savivaldybės adminisracijos vadovo ar jo įgalioto asmens                  (parašas)                                   (vardas ir pavardė)</t>
  </si>
  <si>
    <t>pareigų pavadinimas)</t>
  </si>
  <si>
    <t>Forma Nr. 2 - sav.   patvirtinta Lietuvos Respublikos finansų</t>
  </si>
  <si>
    <t xml:space="preserve"> ministro   2011 m lapkričio 11 d. įsakymų Nr. 1K-361</t>
  </si>
  <si>
    <t>(Lietuvos Respublikos finansų ministro 2018 m. kovo 15 d. įsakymo Nr. 1K-114 redakcija)</t>
  </si>
  <si>
    <t>Akmenės rajono savivaldybės administracija</t>
  </si>
  <si>
    <t>( dokumento sudarytojo (savivaldybės) pavadinimas)</t>
  </si>
  <si>
    <t>BIUDŽETO IŠLAIDŲ SĄMATOS VYKDYMO 2018 M. RUGSĖJO 30 D.</t>
  </si>
  <si>
    <t xml:space="preserve">                                                      ATASKAITA</t>
  </si>
  <si>
    <t>(metinė, 1 ketvirčio, pusmečio, devynių mėnesių)</t>
  </si>
  <si>
    <t xml:space="preserve">Funkcijos kodas:    </t>
  </si>
  <si>
    <t>SUVESTINĖ</t>
  </si>
  <si>
    <t>(Išlaidų pavadinimas pagal valstybės funkcijų klasifikaciją )</t>
  </si>
  <si>
    <t>(tūkst. eur)</t>
  </si>
  <si>
    <t xml:space="preserve">Išlaidų ekonominės klasifikacijos kodas </t>
  </si>
  <si>
    <t>Išlaidų pavadinimas</t>
  </si>
  <si>
    <t>Patikslinta ataskaitinio laikotarpio išlaidų sąmata</t>
  </si>
  <si>
    <t>Išlaidos (2+8+26+40+44+58+66)</t>
  </si>
  <si>
    <t>Darbo užmokestis ir socialinis draudimas (3+6)</t>
  </si>
  <si>
    <t xml:space="preserve">Darbo užmokestis </t>
  </si>
  <si>
    <t>Darbo užmokestis pinigais</t>
  </si>
  <si>
    <t>Pajamos natūra</t>
  </si>
  <si>
    <t>Socialinio draudimo įmokos</t>
  </si>
  <si>
    <t>Prekių ir paslaugų naudojimo išlaidos (9)</t>
  </si>
  <si>
    <t>Prekių ir paslaugų naudojimo išlaidos (10+….+25)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</si>
  <si>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</si>
  <si>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</si>
  <si>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</si>
  <si>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</si>
  <si>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</si>
  <si>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</si>
  <si>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</si>
  <si>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</si>
  <si>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</si>
  <si>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</si>
  <si>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</si>
  <si>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</si>
  <si>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</si>
  <si>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</si>
  <si>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</si>
  <si>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</si>
  <si>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 (27+38)</t>
  </si>
  <si>
    <t>Palūkanos (28+31+34)</t>
  </si>
  <si>
    <t>Palūkanos nerezidentams</t>
  </si>
  <si>
    <t>Asignavimų valdytojų sumokėtos palūkanos</t>
  </si>
  <si>
    <t>Savivaldybių sumokėtos palūkanos</t>
  </si>
  <si>
    <t>Palūkanos rezidentams, kitiems nei valdžios sektorius (tik už tiesioginę skolą) (32+33)</t>
  </si>
  <si>
    <t>Palūkanos kitiems valdžios sektoriaus subjektams (35+36+37)</t>
  </si>
  <si>
    <t>Palūkanos valstybės biudžetui</t>
  </si>
  <si>
    <t>Palūkanos savivaldybių biudžetams</t>
  </si>
  <si>
    <t>Palūkanos nebiudžetiniams fondams</t>
  </si>
  <si>
    <t>Žemės nuoma</t>
  </si>
  <si>
    <t xml:space="preserve">Žemės nuoma </t>
  </si>
  <si>
    <t>Subsidijos (41)</t>
  </si>
  <si>
    <t>Subsidijos iš biudžeto lėšų (42+43)</t>
  </si>
  <si>
    <t>Subsidijos gaminiams</t>
  </si>
  <si>
    <t>Subsidijos gamybai</t>
  </si>
  <si>
    <t>Dotacijos (45+48+51)</t>
  </si>
  <si>
    <t>Dotacijos užsienio valstybėms (46+47)</t>
  </si>
  <si>
    <t>Dotacijos užsienio valstybėms einamiesiems tikslams</t>
  </si>
  <si>
    <t>Dotacijos užsienio valstybėms turtui įsigyti</t>
  </si>
  <si>
    <t>Dotacijos tarptautinėms organizacijoms (49+50)</t>
  </si>
  <si>
    <t>Dotacijos tarptautinėms organizacijoms einamiesiems tikslams</t>
  </si>
  <si>
    <t>Dotacijos tarptautinėms organizacijoms turtui įsigyti</t>
  </si>
  <si>
    <t>Dotacijos kitiems valdžios sektoriaus subjektams (52+55)</t>
  </si>
  <si>
    <t>Dotacijos kitiems valdžios sektoriaus subjektams einamiesiems tikslams (53+54)</t>
  </si>
  <si>
    <t>Dotacijos kitiems valdžios sektoriaus subjektams einamiesiems tikslams</t>
  </si>
  <si>
    <t>Dotacijos savivaldybėms einamiesiems tikslams</t>
  </si>
  <si>
    <t>Dotacijos kitiems valdžios sektoriaus subjektams turtui įsigyti (56+57)</t>
  </si>
  <si>
    <t>Dotacijos kitiems valdžios sektoriaus subjektams turtui įsigyti</t>
  </si>
  <si>
    <t>Dotacijos savivaldybėms turtui įsigyti</t>
  </si>
  <si>
    <t>Socialinės išmokos (pašalpos) (59+62+63)</t>
  </si>
  <si>
    <t>Socialinė parama (socialinės paramos pašalpos) (60+61)</t>
  </si>
  <si>
    <t>Socialinė parama pinigais</t>
  </si>
  <si>
    <t>Socialinė parama natūra</t>
  </si>
  <si>
    <t>Rentos</t>
  </si>
  <si>
    <t>Darbdavių socialinė parama (64+65)</t>
  </si>
  <si>
    <t>Darbdavių socialinė parama pinigais</t>
  </si>
  <si>
    <t>Darbdavių socialinė parama natūra</t>
  </si>
  <si>
    <t>Kitos išlaidos (67+71)</t>
  </si>
  <si>
    <t>Kitos išlaidos einamiesiems tikslams (68+69+70)</t>
  </si>
  <si>
    <t>Stipendijos</t>
  </si>
  <si>
    <t>Kitos išlaidos kitiems einamiesiems tikslams</t>
  </si>
  <si>
    <t>Neigiama valiutos kurso įtaka</t>
  </si>
  <si>
    <t>Kitos išlaidos turtui įsigyti</t>
  </si>
  <si>
    <t>MATERIALIOJO IR NEMATERIALIOJO TURTO ĮSIGIJIMO IŠLAIDOS (73+90+95+97+99)</t>
  </si>
  <si>
    <t>Ilgalaikio materialiojo turto kūrimo ir įsigijimo išlaidos (74+76+80+84+88)</t>
  </si>
  <si>
    <t>Žemės įsigijimo išlaidos</t>
  </si>
  <si>
    <t>Pastatų ir statinių įsigijimo išlaidos (77+78+79)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</si>
  <si>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</si>
  <si>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</si>
  <si>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</si>
  <si>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 (81+82+83)</t>
  </si>
  <si>
    <t>Transporto priemonių įsigijimo išlaidos</t>
  </si>
  <si>
    <t>Kitų mašinų ir įrenginių įsigijimo išlaidos</t>
  </si>
  <si>
    <t xml:space="preserve">Ginklų ir karinės įrangos įsigijimo išlaidos </t>
  </si>
  <si>
    <t>Kultūros ir kitų vertybių įsigijimo išlaidos (85+86+87)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</si>
  <si>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</si>
  <si>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</si>
  <si>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</si>
  <si>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</si>
  <si>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Kito ilgalaikio materialiojo turto įsigijimo  išlaidos</t>
  </si>
  <si>
    <t>Nematerialiojo turto kūrimo ir įsigijimo išlaidos (91+92+93+94)</t>
  </si>
  <si>
    <t>Kompiuterinės programinės įrangos,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</si>
  <si>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</si>
  <si>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</si>
  <si>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</si>
  <si>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</si>
  <si>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Kitų atsargų įsigijimo išlaidos</t>
  </si>
  <si>
    <t>Ilgalaikio turto finansinės nuomos (lizingo) išlaidos</t>
  </si>
  <si>
    <t>Biologinio turto ir žemės gelmių išteklių įsigijimo išlaidos (100+101+102)</t>
  </si>
  <si>
    <t>Žemės gelmių išteklių įsigijimo išlaidos</t>
  </si>
  <si>
    <t>Gyvulių ir kitų gyvūnų įsigijimo išlaidos</t>
  </si>
  <si>
    <t>Miškų, vaismedžių ir kitų augalų įsigijimo išlaidos</t>
  </si>
  <si>
    <t>IŠ VISO ASIGNAVIMŲ (1+72)</t>
  </si>
  <si>
    <t>Finansinio turto padidėjimo išlaidos (finansinio turto įsigijimo / investavimo išlaidos) (105+109)</t>
  </si>
  <si>
    <t>Vidaus finansinio turto padidėjimo išlaidos (investavimo į rezidentus išlaidos) (106+107+108)</t>
  </si>
  <si>
    <t>Akcijos (įsigytos iš rezidentų)</t>
  </si>
  <si>
    <t>Kitos trumpalaikės mokėtinos sumos (suteiktos)</t>
  </si>
  <si>
    <t>Kitos ilgalaikės mokėtinos sumos (suteiktos)</t>
  </si>
  <si>
    <t>Užsienio finansinio turto padidėjimo išlaidos (investavimo į nerezidentus išlaidos) (110+111+112)</t>
  </si>
  <si>
    <t>Akcijos (įsigytos iš nerezidentų)</t>
  </si>
  <si>
    <t>Finansinių įsipareigojimų vykdymo išlaidos (grąžintos skolos) (114+119)</t>
  </si>
  <si>
    <t>Vidaus finansinių įsipareigojimų vykdymo išlaidos (kreditoriams rezidentams grąžintos skolos)  (115+116+117+118)</t>
  </si>
  <si>
    <t>Trumpalaikės paskolos (grąžintos)</t>
  </si>
  <si>
    <t>Ilgalaikės paskolos (grąžintos)</t>
  </si>
  <si>
    <t>Kitos trumpalaikės mokėtinos sumos (grąžintos)</t>
  </si>
  <si>
    <t>Kitos ilgalaikės mokėtinos sumos (grąžintos)</t>
  </si>
  <si>
    <t>Užsienio finansinių įsipareigojimų vykdymo išlaidos (grąžinta kreditoriams nerezedentams) (120+121+122+123)</t>
  </si>
  <si>
    <t>IŠ VISO IŠLAIDŲ (103+104+113)</t>
  </si>
  <si>
    <t>Administracijos direktorė                                                                                        Aromeda Laucienė</t>
  </si>
  <si>
    <t>(savivaldybės administarcijos vadovo ar jo įgalioto                           (parašas)                           ( vardas ir  pavardė)</t>
  </si>
  <si>
    <t>asmens pareigų pavadinimas)</t>
  </si>
  <si>
    <t>Forma Nr. 4 patvirtinta</t>
  </si>
  <si>
    <t>Lietuvos Respublikos finansų ministro</t>
  </si>
  <si>
    <t>2008 m. gruodžio 31 d. įsakymu Nr. 1K-465</t>
  </si>
  <si>
    <t>(Lietuvos Respublikos finansų ministro</t>
  </si>
  <si>
    <t>2018 m. vasario 7 d. įsakymo Nr. 1K-50 redakcija)</t>
  </si>
  <si>
    <t>Akmenės rajono savivaldybė, 188719391, L.Petravičiaus a. 2, Naujoji Akmenė Lt-85132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</si>
  <si>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</si>
  <si>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</si>
  <si>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 xml:space="preserve">                                                         2018 M. RUGSĖJO 30 D.</t>
  </si>
  <si>
    <t>ketvirtinė</t>
  </si>
  <si>
    <t>(metinė, ketvirtinė)</t>
  </si>
  <si>
    <t xml:space="preserve">                   ATASKAITA</t>
  </si>
  <si>
    <t xml:space="preserve">                                                    2018-10-17 Nr. AF-892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</si>
  <si>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</si>
  <si>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</si>
  <si>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</si>
  <si>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</si>
  <si>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</si>
  <si>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</si>
  <si>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</si>
  <si>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</si>
  <si>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</si>
  <si>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</si>
  <si>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</si>
  <si>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</si>
  <si>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</si>
  <si>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</si>
  <si>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</si>
  <si>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</si>
  <si>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</si>
  <si>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</si>
  <si>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</si>
  <si>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iš jų: gyventojų pajamų mokestis</t>
  </si>
  <si>
    <t>Prekių ir paslaugų naudojimo išlaidos</t>
  </si>
  <si>
    <t>Palūkanos</t>
  </si>
  <si>
    <t>Finansų ministerijos sumokėtos palūkanos</t>
  </si>
  <si>
    <t>Palūkanos rezidentams, kitiems nei valdžios sektorius (tik už tiesioginę skolą)</t>
  </si>
  <si>
    <t>Palūkanos kitiems valdžios sektoriaus subjektams</t>
  </si>
  <si>
    <t>Subsidijos</t>
  </si>
  <si>
    <t>Subsidijos iš biudžeto lešų</t>
  </si>
  <si>
    <t>Subsidijos importui</t>
  </si>
  <si>
    <t>Dotacijos</t>
  </si>
  <si>
    <t>Dotacijos užsienio valstybėms</t>
  </si>
  <si>
    <t>Dotacijos tarptautinėms organizacijoms</t>
  </si>
  <si>
    <t>Dotacijos kitiems valdžios sektoriaus subjektams</t>
  </si>
  <si>
    <t>Dotacijos kitiems valdžios sektorius subjektams einamiesiems tikslams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</si>
  <si>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</si>
  <si>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</si>
  <si>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</si>
  <si>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</si>
  <si>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</si>
  <si>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</si>
  <si>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</si>
  <si>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</si>
  <si>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</si>
  <si>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</si>
  <si>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</si>
  <si>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</si>
  <si>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</si>
  <si>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Darbdavių socialinė parama</t>
  </si>
  <si>
    <t xml:space="preserve">Darbdavių socialinė parama pinigais </t>
  </si>
  <si>
    <t>Kitos išlaidos</t>
  </si>
  <si>
    <t>Kitos išlaidos einamiesiems tikslams</t>
  </si>
  <si>
    <t>Neigaima valiutos kurso įtaka</t>
  </si>
  <si>
    <t>Pervedama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</si>
  <si>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</si>
  <si>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</si>
  <si>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</si>
  <si>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</si>
  <si>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</si>
  <si>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</si>
  <si>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</si>
  <si>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</si>
  <si>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</si>
  <si>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</si>
  <si>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</si>
  <si>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</si>
  <si>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</si>
  <si>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</si>
  <si>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Pastatų ir statinių įsigijimo išlaidos</t>
  </si>
  <si>
    <t>Gyvenamiųjų namų įsigijimo išlaidos</t>
  </si>
  <si>
    <t>Mašinų ir įrenginių įsigijimo išlaidos</t>
  </si>
  <si>
    <t>Ginklų ir karinės įrangos įsigijimo išlaidos</t>
  </si>
  <si>
    <t>Kultūros ir kitų vertybių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</si>
  <si>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</si>
  <si>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</si>
  <si>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</si>
  <si>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Strateginių ir neliečiamųjų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</si>
  <si>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</si>
  <si>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</si>
  <si>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</si>
  <si>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</si>
  <si>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</si>
  <si>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</si>
  <si>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</si>
  <si>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</si>
  <si>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</si>
  <si>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</si>
  <si>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Gautinos sumos</t>
  </si>
  <si>
    <t>Administracijos direktorė                                                                                                           Aromeda Laucienė</t>
  </si>
  <si>
    <t>( įstaigos vadovo ar jo įgalioto asmens pareigų pavadinimas)                     (parašas)                                                  (vardas, pavardė)</t>
  </si>
  <si>
    <t>Planavimo ir finansų valdymo skyriaus vyresnioji specialistė                                                            Rima Sovienė</t>
  </si>
  <si>
    <t>(vyriausiasis buhalteris (buhalteris))                                                           (parašas)                                   (vardas, pavardė)</t>
  </si>
  <si>
    <t>2018 M. SPALIO 18 D.   Nr. AF-897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</si>
</sst>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5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LT"/>
      <family val="0"/>
    </font>
    <font>
      <sz val="10"/>
      <name val="Times New Roman Baltic"/>
      <family val="1"/>
    </font>
    <font>
      <sz val="9"/>
      <name val="Times New Roman Baltic"/>
      <family val="1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11"/>
      <name val="Times New Roman Baltic"/>
      <family val="1"/>
    </font>
    <font>
      <sz val="8"/>
      <name val="Times New Roman Baltic"/>
      <family val="1"/>
    </font>
    <font>
      <sz val="8"/>
      <color indexed="10"/>
      <name val="Times New Roman Baltic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9"/>
      <name val="Cambria"/>
      <family val="1"/>
    </font>
    <font>
      <sz val="9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right" vertical="center"/>
      <protection hidden="1"/>
    </xf>
    <xf numFmtId="172" fontId="2" fillId="0" borderId="11" xfId="0" applyNumberFormat="1" applyFont="1" applyBorder="1" applyAlignment="1" applyProtection="1">
      <alignment horizontal="right" vertical="center"/>
      <protection hidden="1"/>
    </xf>
    <xf numFmtId="172" fontId="1" fillId="0" borderId="10" xfId="0" applyNumberFormat="1" applyFont="1" applyBorder="1" applyAlignment="1" applyProtection="1">
      <alignment horizontal="right" vertical="center"/>
      <protection hidden="1"/>
    </xf>
    <xf numFmtId="172" fontId="1" fillId="0" borderId="10" xfId="0" applyNumberFormat="1" applyFont="1" applyBorder="1" applyAlignment="1" applyProtection="1">
      <alignment horizontal="right" vertical="center"/>
      <protection locked="0"/>
    </xf>
    <xf numFmtId="172" fontId="2" fillId="0" borderId="10" xfId="0" applyNumberFormat="1" applyFont="1" applyBorder="1" applyAlignment="1" applyProtection="1">
      <alignment horizontal="right" vertical="center"/>
      <protection hidden="1"/>
    </xf>
    <xf numFmtId="172" fontId="2" fillId="0" borderId="10" xfId="0" applyNumberFormat="1" applyFont="1" applyBorder="1" applyAlignment="1" applyProtection="1">
      <alignment horizontal="right" vertical="center"/>
      <protection locked="0"/>
    </xf>
    <xf numFmtId="172" fontId="0" fillId="0" borderId="10" xfId="0" applyNumberFormat="1" applyFont="1" applyBorder="1" applyAlignment="1" applyProtection="1">
      <alignment horizontal="right" vertical="center"/>
      <protection hidden="1"/>
    </xf>
    <xf numFmtId="0" fontId="5" fillId="0" borderId="0" xfId="40" applyBorder="1" applyAlignment="1">
      <alignment horizontal="center"/>
      <protection/>
    </xf>
    <xf numFmtId="49" fontId="3" fillId="0" borderId="0" xfId="51" applyNumberFormat="1" applyFont="1" applyAlignment="1" applyProtection="1">
      <alignment horizontal="center"/>
      <protection locked="0"/>
    </xf>
    <xf numFmtId="0" fontId="5" fillId="0" borderId="0" xfId="40">
      <alignment/>
      <protection/>
    </xf>
    <xf numFmtId="49" fontId="3" fillId="0" borderId="0" xfId="51" applyNumberFormat="1" applyFont="1" applyBorder="1" applyAlignment="1" applyProtection="1">
      <alignment horizontal="left"/>
      <protection hidden="1"/>
    </xf>
    <xf numFmtId="49" fontId="3" fillId="0" borderId="0" xfId="51" applyNumberFormat="1" applyFont="1" applyBorder="1" applyAlignment="1" applyProtection="1">
      <alignment horizontal="center"/>
      <protection hidden="1"/>
    </xf>
    <xf numFmtId="49" fontId="1" fillId="0" borderId="0" xfId="40" applyNumberFormat="1" applyFont="1" applyBorder="1" applyAlignment="1" applyProtection="1">
      <alignment horizontal="center" vertical="top"/>
      <protection hidden="1"/>
    </xf>
    <xf numFmtId="0" fontId="6" fillId="0" borderId="0" xfId="51" applyFont="1" applyProtection="1">
      <alignment/>
      <protection hidden="1"/>
    </xf>
    <xf numFmtId="0" fontId="5" fillId="0" borderId="12" xfId="40" applyBorder="1" applyProtection="1">
      <alignment/>
      <protection locked="0"/>
    </xf>
    <xf numFmtId="49" fontId="7" fillId="0" borderId="0" xfId="51" applyNumberFormat="1" applyFont="1" applyAlignment="1" applyProtection="1">
      <alignment horizontal="center"/>
      <protection hidden="1"/>
    </xf>
    <xf numFmtId="49" fontId="7" fillId="0" borderId="0" xfId="51" applyNumberFormat="1" applyFont="1" applyBorder="1" applyAlignment="1" applyProtection="1">
      <alignment horizontal="center"/>
      <protection hidden="1"/>
    </xf>
    <xf numFmtId="49" fontId="7" fillId="0" borderId="0" xfId="51" applyNumberFormat="1" applyFont="1" applyBorder="1" applyAlignment="1" applyProtection="1">
      <alignment horizontal="center"/>
      <protection locked="0"/>
    </xf>
    <xf numFmtId="49" fontId="1" fillId="0" borderId="13" xfId="51" applyNumberFormat="1" applyFont="1" applyBorder="1" applyAlignment="1" applyProtection="1">
      <alignment horizontal="right"/>
      <protection hidden="1"/>
    </xf>
    <xf numFmtId="49" fontId="1" fillId="0" borderId="12" xfId="40" applyNumberFormat="1" applyFont="1" applyBorder="1" applyAlignment="1" applyProtection="1">
      <alignment horizontal="center" vertical="center"/>
      <protection hidden="1"/>
    </xf>
    <xf numFmtId="49" fontId="0" fillId="0" borderId="12" xfId="51" applyNumberFormat="1" applyFont="1" applyBorder="1" applyAlignment="1" applyProtection="1">
      <alignment horizontal="center" vertical="center"/>
      <protection hidden="1"/>
    </xf>
    <xf numFmtId="49" fontId="1" fillId="0" borderId="12" xfId="51" applyNumberFormat="1" applyFont="1" applyBorder="1" applyAlignment="1" applyProtection="1">
      <alignment horizontal="center" vertical="center"/>
      <protection hidden="1"/>
    </xf>
    <xf numFmtId="0" fontId="8" fillId="0" borderId="12" xfId="40" applyFont="1" applyBorder="1" applyAlignment="1" applyProtection="1">
      <alignment horizontal="center" vertical="center"/>
      <protection hidden="1"/>
    </xf>
    <xf numFmtId="0" fontId="0" fillId="0" borderId="11" xfId="51" applyNumberFormat="1" applyFont="1" applyBorder="1" applyAlignment="1" applyProtection="1">
      <alignment horizontal="centerContinuous"/>
      <protection hidden="1"/>
    </xf>
    <xf numFmtId="49" fontId="0" fillId="0" borderId="11" xfId="51" applyNumberFormat="1" applyFont="1" applyBorder="1" applyProtection="1">
      <alignment/>
      <protection hidden="1"/>
    </xf>
    <xf numFmtId="1" fontId="1" fillId="0" borderId="11" xfId="51" applyNumberFormat="1" applyFont="1" applyBorder="1" applyAlignment="1" applyProtection="1">
      <alignment horizontal="center" vertical="center" wrapText="1"/>
      <protection hidden="1"/>
    </xf>
    <xf numFmtId="172" fontId="1" fillId="0" borderId="14" xfId="51" applyNumberFormat="1" applyFont="1" applyBorder="1" applyAlignment="1" applyProtection="1">
      <alignment horizontal="right" vertical="center" wrapText="1"/>
      <protection locked="0"/>
    </xf>
    <xf numFmtId="172" fontId="1" fillId="0" borderId="11" xfId="51" applyNumberFormat="1" applyFont="1" applyBorder="1" applyAlignment="1" applyProtection="1">
      <alignment horizontal="right" vertical="center"/>
      <protection locked="0"/>
    </xf>
    <xf numFmtId="0" fontId="0" fillId="0" borderId="10" xfId="51" applyNumberFormat="1" applyFont="1" applyBorder="1" applyAlignment="1" applyProtection="1">
      <alignment horizontal="centerContinuous"/>
      <protection hidden="1"/>
    </xf>
    <xf numFmtId="49" fontId="0" fillId="0" borderId="10" xfId="40" applyNumberFormat="1" applyFont="1" applyBorder="1" applyProtection="1">
      <alignment/>
      <protection hidden="1"/>
    </xf>
    <xf numFmtId="1" fontId="1" fillId="0" borderId="10" xfId="51" applyNumberFormat="1" applyFont="1" applyBorder="1" applyAlignment="1" applyProtection="1">
      <alignment horizontal="center" vertical="center" wrapText="1"/>
      <protection hidden="1"/>
    </xf>
    <xf numFmtId="172" fontId="1" fillId="0" borderId="10" xfId="51" applyNumberFormat="1" applyFont="1" applyBorder="1" applyAlignment="1" applyProtection="1">
      <alignment horizontal="right" vertical="center" wrapText="1"/>
      <protection locked="0"/>
    </xf>
    <xf numFmtId="172" fontId="1" fillId="0" borderId="10" xfId="51" applyNumberFormat="1" applyFont="1" applyBorder="1" applyAlignment="1" applyProtection="1">
      <alignment horizontal="right" vertical="center"/>
      <protection locked="0"/>
    </xf>
    <xf numFmtId="0" fontId="6" fillId="0" borderId="0" xfId="51" applyFont="1">
      <alignment/>
      <protection/>
    </xf>
    <xf numFmtId="1" fontId="0" fillId="0" borderId="10" xfId="51" applyNumberFormat="1" applyFont="1" applyFill="1" applyBorder="1" applyProtection="1">
      <alignment/>
      <protection hidden="1"/>
    </xf>
    <xf numFmtId="49" fontId="4" fillId="0" borderId="10" xfId="51" applyNumberFormat="1" applyFont="1" applyFill="1" applyBorder="1" applyAlignment="1" applyProtection="1">
      <alignment horizontal="left" vertical="center" wrapText="1"/>
      <protection hidden="1"/>
    </xf>
    <xf numFmtId="1" fontId="2" fillId="0" borderId="10" xfId="51" applyNumberFormat="1" applyFont="1" applyBorder="1" applyAlignment="1" applyProtection="1">
      <alignment horizontal="center" vertical="center" wrapText="1"/>
      <protection hidden="1"/>
    </xf>
    <xf numFmtId="172" fontId="2" fillId="0" borderId="10" xfId="51" applyNumberFormat="1" applyFont="1" applyFill="1" applyBorder="1" applyAlignment="1" applyProtection="1">
      <alignment horizontal="right" vertical="center"/>
      <protection hidden="1"/>
    </xf>
    <xf numFmtId="49" fontId="0" fillId="0" borderId="10" xfId="51" applyNumberFormat="1" applyFont="1" applyFill="1" applyBorder="1" applyAlignment="1" applyProtection="1">
      <alignment horizontal="left" vertical="center" wrapText="1"/>
      <protection hidden="1"/>
    </xf>
    <xf numFmtId="172" fontId="2" fillId="0" borderId="10" xfId="51" applyNumberFormat="1" applyFont="1" applyFill="1" applyBorder="1" applyAlignment="1" applyProtection="1">
      <alignment horizontal="right" vertical="center"/>
      <protection locked="0"/>
    </xf>
    <xf numFmtId="172" fontId="2" fillId="0" borderId="10" xfId="51" applyNumberFormat="1" applyFont="1" applyBorder="1" applyAlignment="1" applyProtection="1">
      <alignment horizontal="right" vertical="center" wrapText="1"/>
      <protection hidden="1"/>
    </xf>
    <xf numFmtId="172" fontId="2" fillId="0" borderId="10" xfId="51" applyNumberFormat="1" applyFont="1" applyBorder="1" applyAlignment="1" applyProtection="1">
      <alignment horizontal="center" vertical="center" wrapText="1"/>
      <protection hidden="1"/>
    </xf>
    <xf numFmtId="1" fontId="0" fillId="0" borderId="10" xfId="51" applyNumberFormat="1" applyFont="1" applyBorder="1" applyAlignment="1" applyProtection="1">
      <alignment horizontal="center" vertical="center" wrapText="1"/>
      <protection hidden="1"/>
    </xf>
    <xf numFmtId="172" fontId="0" fillId="0" borderId="10" xfId="51" applyNumberFormat="1" applyFont="1" applyBorder="1" applyAlignment="1" applyProtection="1">
      <alignment horizontal="center" vertical="center" wrapText="1"/>
      <protection hidden="1"/>
    </xf>
    <xf numFmtId="1" fontId="0" fillId="0" borderId="0" xfId="51" applyNumberFormat="1" applyFont="1" applyBorder="1" applyAlignment="1" applyProtection="1">
      <alignment horizontal="center" vertical="center" wrapText="1"/>
      <protection hidden="1"/>
    </xf>
    <xf numFmtId="172" fontId="0" fillId="0" borderId="0" xfId="51" applyNumberFormat="1" applyFont="1" applyBorder="1" applyAlignment="1" applyProtection="1">
      <alignment horizontal="center" vertical="center" wrapText="1"/>
      <protection hidden="1"/>
    </xf>
    <xf numFmtId="172" fontId="2" fillId="0" borderId="0" xfId="51" applyNumberFormat="1" applyFont="1" applyFill="1" applyBorder="1" applyAlignment="1" applyProtection="1">
      <alignment horizontal="right" vertical="center"/>
      <protection locked="0"/>
    </xf>
    <xf numFmtId="1" fontId="0" fillId="0" borderId="0" xfId="51" applyNumberFormat="1" applyFont="1" applyFill="1" applyBorder="1" applyAlignment="1" applyProtection="1">
      <alignment horizontal="left" vertical="center"/>
      <protection hidden="1"/>
    </xf>
    <xf numFmtId="0" fontId="5" fillId="0" borderId="0" xfId="40" applyBorder="1" applyAlignment="1" applyProtection="1">
      <alignment horizontal="left" vertical="center"/>
      <protection hidden="1"/>
    </xf>
    <xf numFmtId="0" fontId="10" fillId="0" borderId="0" xfId="50" applyFont="1" applyFill="1">
      <alignment/>
      <protection/>
    </xf>
    <xf numFmtId="0" fontId="3" fillId="0" borderId="0" xfId="0" applyFont="1" applyAlignment="1">
      <alignment horizontal="left" vertical="center" wrapText="1"/>
    </xf>
    <xf numFmtId="0" fontId="10" fillId="0" borderId="0" xfId="50" applyFont="1" applyFill="1" applyBorder="1">
      <alignment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1" fillId="0" borderId="0" xfId="50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left" vertical="center"/>
      <protection hidden="1"/>
    </xf>
    <xf numFmtId="172" fontId="12" fillId="0" borderId="0" xfId="50" applyNumberFormat="1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0" fontId="5" fillId="0" borderId="0" xfId="48" applyFill="1" applyBorder="1" applyAlignment="1">
      <alignment horizontal="center"/>
      <protection/>
    </xf>
    <xf numFmtId="172" fontId="12" fillId="0" borderId="0" xfId="50" applyNumberFormat="1" applyFont="1" applyFill="1" applyBorder="1" applyAlignment="1" applyProtection="1">
      <alignment/>
      <protection/>
    </xf>
    <xf numFmtId="0" fontId="13" fillId="0" borderId="0" xfId="53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13" fillId="0" borderId="0" xfId="53" applyFont="1" applyFill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8" fillId="0" borderId="0" xfId="48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horizontal="center" vertical="center" wrapText="1"/>
      <protection/>
    </xf>
    <xf numFmtId="172" fontId="15" fillId="0" borderId="0" xfId="53" applyNumberFormat="1" applyFont="1" applyFill="1" applyAlignment="1" applyProtection="1">
      <alignment horizontal="right" vertical="center"/>
      <protection hidden="1"/>
    </xf>
    <xf numFmtId="1" fontId="4" fillId="0" borderId="12" xfId="53" applyNumberFormat="1" applyFont="1" applyFill="1" applyBorder="1" applyAlignment="1" applyProtection="1">
      <alignment horizontal="center" vertical="center"/>
      <protection locked="0"/>
    </xf>
    <xf numFmtId="0" fontId="10" fillId="0" borderId="0" xfId="50" applyFont="1">
      <alignment/>
      <protection/>
    </xf>
    <xf numFmtId="0" fontId="12" fillId="0" borderId="0" xfId="49" applyFont="1" applyBorder="1" applyAlignment="1">
      <alignment horizontal="right" vertical="center"/>
      <protection/>
    </xf>
    <xf numFmtId="0" fontId="15" fillId="0" borderId="0" xfId="53" applyFont="1" applyProtection="1">
      <alignment/>
      <protection/>
    </xf>
    <xf numFmtId="0" fontId="16" fillId="0" borderId="0" xfId="49" applyFont="1" applyBorder="1" applyAlignment="1">
      <alignment horizontal="center" vertical="center"/>
      <protection/>
    </xf>
    <xf numFmtId="0" fontId="1" fillId="0" borderId="12" xfId="49" applyFont="1" applyBorder="1" applyAlignment="1" applyProtection="1">
      <alignment horizontal="center" vertical="center"/>
      <protection hidden="1"/>
    </xf>
    <xf numFmtId="0" fontId="2" fillId="0" borderId="11" xfId="49" applyFont="1" applyBorder="1" applyAlignment="1" applyProtection="1">
      <alignment horizontal="left" vertical="center" wrapText="1"/>
      <protection hidden="1"/>
    </xf>
    <xf numFmtId="1" fontId="2" fillId="0" borderId="11" xfId="49" applyNumberFormat="1" applyFont="1" applyBorder="1" applyAlignment="1" applyProtection="1">
      <alignment horizontal="center" vertical="center"/>
      <protection hidden="1"/>
    </xf>
    <xf numFmtId="172" fontId="2" fillId="0" borderId="11" xfId="49" applyNumberFormat="1" applyFont="1" applyBorder="1" applyAlignment="1" applyProtection="1">
      <alignment horizontal="right" vertical="center"/>
      <protection hidden="1"/>
    </xf>
    <xf numFmtId="0" fontId="2" fillId="0" borderId="10" xfId="50" applyFont="1" applyFill="1" applyBorder="1" applyAlignment="1" applyProtection="1">
      <alignment horizontal="left" vertical="center" wrapText="1"/>
      <protection hidden="1"/>
    </xf>
    <xf numFmtId="1" fontId="2" fillId="0" borderId="10" xfId="49" applyNumberFormat="1" applyFont="1" applyBorder="1" applyAlignment="1" applyProtection="1">
      <alignment horizontal="center" vertical="center"/>
      <protection hidden="1"/>
    </xf>
    <xf numFmtId="172" fontId="2" fillId="0" borderId="10" xfId="49" applyNumberFormat="1" applyFont="1" applyBorder="1" applyAlignment="1" applyProtection="1">
      <alignment horizontal="right" vertical="center"/>
      <protection hidden="1"/>
    </xf>
    <xf numFmtId="0" fontId="1" fillId="0" borderId="10" xfId="50" applyFont="1" applyFill="1" applyBorder="1" applyAlignment="1" applyProtection="1">
      <alignment horizontal="left" vertical="center" wrapText="1"/>
      <protection hidden="1"/>
    </xf>
    <xf numFmtId="1" fontId="1" fillId="0" borderId="10" xfId="49" applyNumberFormat="1" applyFont="1" applyBorder="1" applyAlignment="1" applyProtection="1">
      <alignment horizontal="center" vertical="center"/>
      <protection hidden="1"/>
    </xf>
    <xf numFmtId="172" fontId="1" fillId="0" borderId="10" xfId="49" applyNumberFormat="1" applyFont="1" applyBorder="1" applyAlignment="1" applyProtection="1">
      <alignment horizontal="right" vertical="center"/>
      <protection hidden="1"/>
    </xf>
    <xf numFmtId="172" fontId="1" fillId="0" borderId="10" xfId="49" applyNumberFormat="1" applyFont="1" applyBorder="1" applyAlignment="1" applyProtection="1">
      <alignment horizontal="right" vertical="center"/>
      <protection locked="0"/>
    </xf>
    <xf numFmtId="0" fontId="1" fillId="0" borderId="10" xfId="50" applyFont="1" applyFill="1" applyBorder="1" applyAlignment="1" applyProtection="1">
      <alignment horizontal="left" wrapText="1"/>
      <protection hidden="1"/>
    </xf>
    <xf numFmtId="0" fontId="1" fillId="0" borderId="10" xfId="50" applyFont="1" applyFill="1" applyBorder="1" applyAlignment="1" applyProtection="1">
      <alignment vertical="center" wrapText="1"/>
      <protection hidden="1"/>
    </xf>
    <xf numFmtId="172" fontId="2" fillId="0" borderId="10" xfId="49" applyNumberFormat="1" applyFont="1" applyBorder="1" applyAlignment="1" applyProtection="1">
      <alignment horizontal="right" vertical="center"/>
      <protection locked="0"/>
    </xf>
    <xf numFmtId="0" fontId="16" fillId="0" borderId="0" xfId="50" applyFont="1" applyFill="1" applyBorder="1" applyAlignment="1">
      <alignment horizontal="center" vertical="center" wrapText="1"/>
      <protection/>
    </xf>
    <xf numFmtId="0" fontId="2" fillId="0" borderId="10" xfId="50" applyFont="1" applyBorder="1" applyAlignment="1" applyProtection="1">
      <alignment horizontal="left" vertical="center" wrapText="1"/>
      <protection hidden="1"/>
    </xf>
    <xf numFmtId="1" fontId="1" fillId="33" borderId="10" xfId="49" applyNumberFormat="1" applyFont="1" applyFill="1" applyBorder="1" applyAlignment="1" applyProtection="1">
      <alignment horizontal="center" vertical="center"/>
      <protection hidden="1"/>
    </xf>
    <xf numFmtId="172" fontId="1" fillId="33" borderId="10" xfId="49" applyNumberFormat="1" applyFont="1" applyFill="1" applyBorder="1" applyAlignment="1" applyProtection="1">
      <alignment horizontal="right" vertical="center"/>
      <protection locked="0"/>
    </xf>
    <xf numFmtId="0" fontId="16" fillId="33" borderId="0" xfId="49" applyFont="1" applyFill="1" applyBorder="1" applyAlignment="1">
      <alignment horizontal="center" vertical="center"/>
      <protection/>
    </xf>
    <xf numFmtId="0" fontId="10" fillId="33" borderId="0" xfId="50" applyFont="1" applyFill="1">
      <alignment/>
      <protection/>
    </xf>
    <xf numFmtId="172" fontId="2" fillId="0" borderId="10" xfId="50" applyNumberFormat="1" applyFont="1" applyBorder="1" applyAlignment="1" applyProtection="1">
      <alignment horizontal="right" vertical="center"/>
      <protection hidden="1"/>
    </xf>
    <xf numFmtId="0" fontId="16" fillId="0" borderId="0" xfId="49" applyFont="1" applyBorder="1" applyAlignment="1">
      <alignment horizontal="center"/>
      <protection/>
    </xf>
    <xf numFmtId="0" fontId="16" fillId="0" borderId="0" xfId="49" applyFont="1" applyBorder="1">
      <alignment/>
      <protection/>
    </xf>
    <xf numFmtId="0" fontId="2" fillId="33" borderId="10" xfId="49" applyFont="1" applyFill="1" applyBorder="1" applyAlignment="1" applyProtection="1">
      <alignment horizontal="left" vertical="center" wrapText="1"/>
      <protection hidden="1"/>
    </xf>
    <xf numFmtId="172" fontId="2" fillId="33" borderId="10" xfId="49" applyNumberFormat="1" applyFont="1" applyFill="1" applyBorder="1" applyAlignment="1" applyProtection="1">
      <alignment horizontal="right" vertical="center"/>
      <protection hidden="1"/>
    </xf>
    <xf numFmtId="0" fontId="16" fillId="33" borderId="0" xfId="49" applyFont="1" applyFill="1" applyBorder="1">
      <alignment/>
      <protection/>
    </xf>
    <xf numFmtId="0" fontId="2" fillId="0" borderId="10" xfId="49" applyFont="1" applyBorder="1" applyAlignment="1" applyProtection="1">
      <alignment horizontal="left" vertical="center" wrapText="1"/>
      <protection hidden="1"/>
    </xf>
    <xf numFmtId="0" fontId="10" fillId="0" borderId="0" xfId="50" applyFont="1" applyBorder="1" applyAlignment="1">
      <alignment/>
      <protection/>
    </xf>
    <xf numFmtId="0" fontId="1" fillId="0" borderId="0" xfId="49" applyFont="1" applyBorder="1" applyAlignment="1" applyProtection="1">
      <alignment horizontal="left"/>
      <protection hidden="1"/>
    </xf>
    <xf numFmtId="0" fontId="10" fillId="0" borderId="0" xfId="50" applyFont="1" applyBorder="1">
      <alignment/>
      <protection/>
    </xf>
    <xf numFmtId="0" fontId="17" fillId="0" borderId="0" xfId="50" applyFont="1" applyAlignment="1" applyProtection="1">
      <alignment horizontal="center" vertical="top"/>
      <protection locked="0"/>
    </xf>
    <xf numFmtId="0" fontId="15" fillId="0" borderId="0" xfId="50" applyFont="1" applyBorder="1">
      <alignment/>
      <protection/>
    </xf>
    <xf numFmtId="49" fontId="1" fillId="0" borderId="0" xfId="47" applyNumberFormat="1" applyFont="1" applyBorder="1" applyAlignment="1" applyProtection="1">
      <alignment vertical="center"/>
      <protection hidden="1"/>
    </xf>
    <xf numFmtId="0" fontId="6" fillId="0" borderId="0" xfId="47" applyFont="1" applyBorder="1" applyAlignment="1">
      <alignment horizontal="left"/>
      <protection/>
    </xf>
    <xf numFmtId="0" fontId="1" fillId="0" borderId="0" xfId="50" applyFont="1" applyBorder="1">
      <alignment/>
      <protection/>
    </xf>
    <xf numFmtId="0" fontId="0" fillId="0" borderId="0" xfId="47" applyFont="1">
      <alignment/>
      <protection/>
    </xf>
    <xf numFmtId="0" fontId="18" fillId="0" borderId="0" xfId="50" applyFont="1" applyBorder="1" applyAlignment="1">
      <alignment vertical="center"/>
      <protection/>
    </xf>
    <xf numFmtId="0" fontId="17" fillId="0" borderId="0" xfId="50" applyFont="1" applyAlignment="1">
      <alignment horizontal="center" vertical="top"/>
      <protection/>
    </xf>
    <xf numFmtId="0" fontId="15" fillId="0" borderId="0" xfId="50" applyFont="1" applyAlignment="1">
      <alignment horizontal="left" vertical="center" wrapText="1"/>
      <protection/>
    </xf>
    <xf numFmtId="0" fontId="15" fillId="0" borderId="0" xfId="50" applyFont="1">
      <alignment/>
      <protection/>
    </xf>
    <xf numFmtId="49" fontId="3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40" applyFont="1" applyAlignment="1" applyProtection="1">
      <alignment wrapText="1"/>
      <protection hidden="1"/>
    </xf>
    <xf numFmtId="0" fontId="5" fillId="0" borderId="0" xfId="40" applyAlignment="1">
      <alignment wrapText="1"/>
      <protection/>
    </xf>
    <xf numFmtId="0" fontId="1" fillId="0" borderId="0" xfId="40" applyFont="1" applyAlignment="1">
      <alignment wrapText="1"/>
      <protection/>
    </xf>
    <xf numFmtId="0" fontId="1" fillId="0" borderId="0" xfId="40" applyFont="1">
      <alignment/>
      <protection/>
    </xf>
    <xf numFmtId="0" fontId="5" fillId="0" borderId="0" xfId="40" applyBorder="1" applyAlignment="1">
      <alignment horizontal="left" vertical="center" wrapText="1"/>
      <protection/>
    </xf>
    <xf numFmtId="0" fontId="5" fillId="0" borderId="0" xfId="40" applyBorder="1" applyAlignment="1">
      <alignment horizontal="centerContinuous" vertical="center"/>
      <protection/>
    </xf>
    <xf numFmtId="0" fontId="1" fillId="0" borderId="15" xfId="40" applyFont="1" applyBorder="1" applyAlignment="1" applyProtection="1">
      <alignment horizontal="centerContinuous" vertical="center"/>
      <protection hidden="1"/>
    </xf>
    <xf numFmtId="0" fontId="5" fillId="0" borderId="15" xfId="40" applyBorder="1" applyAlignment="1" applyProtection="1">
      <alignment horizontal="centerContinuous" vertical="center"/>
      <protection hidden="1"/>
    </xf>
    <xf numFmtId="1" fontId="1" fillId="0" borderId="12" xfId="40" applyNumberFormat="1" applyFont="1" applyBorder="1" applyProtection="1">
      <alignment/>
      <protection locked="0"/>
    </xf>
    <xf numFmtId="0" fontId="1" fillId="0" borderId="12" xfId="40" applyFont="1" applyBorder="1" applyProtection="1">
      <alignment/>
      <protection locked="0"/>
    </xf>
    <xf numFmtId="0" fontId="1" fillId="0" borderId="16" xfId="40" applyFont="1" applyBorder="1" applyAlignment="1">
      <alignment horizontal="centerContinuous" vertical="center" wrapText="1"/>
      <protection/>
    </xf>
    <xf numFmtId="0" fontId="1" fillId="0" borderId="17" xfId="40" applyFont="1" applyBorder="1" applyAlignment="1">
      <alignment horizontal="centerContinuous" vertical="center" wrapText="1"/>
      <protection/>
    </xf>
    <xf numFmtId="0" fontId="1" fillId="0" borderId="18" xfId="40" applyFont="1" applyBorder="1" applyAlignment="1">
      <alignment horizontal="centerContinuous" vertical="center" wrapText="1"/>
      <protection/>
    </xf>
    <xf numFmtId="0" fontId="1" fillId="0" borderId="16" xfId="40" applyFont="1" applyBorder="1" applyAlignment="1">
      <alignment horizontal="centerContinuous" vertical="center"/>
      <protection/>
    </xf>
    <xf numFmtId="0" fontId="1" fillId="0" borderId="17" xfId="40" applyFont="1" applyBorder="1" applyAlignment="1">
      <alignment horizontal="centerContinuous" vertical="center"/>
      <protection/>
    </xf>
    <xf numFmtId="0" fontId="1" fillId="0" borderId="18" xfId="40" applyFont="1" applyBorder="1" applyAlignment="1">
      <alignment horizontal="centerContinuous" vertical="center"/>
      <protection/>
    </xf>
    <xf numFmtId="0" fontId="1" fillId="0" borderId="12" xfId="40" applyFont="1" applyBorder="1" applyAlignment="1">
      <alignment horizontal="center" vertical="center"/>
      <protection/>
    </xf>
    <xf numFmtId="0" fontId="1" fillId="0" borderId="16" xfId="40" applyFont="1" applyBorder="1" applyAlignment="1" applyProtection="1">
      <alignment horizontal="centerContinuous" vertical="center"/>
      <protection hidden="1"/>
    </xf>
    <xf numFmtId="0" fontId="1" fillId="0" borderId="17" xfId="40" applyFont="1" applyBorder="1" applyAlignment="1" applyProtection="1">
      <alignment horizontal="centerContinuous" vertical="center"/>
      <protection hidden="1"/>
    </xf>
    <xf numFmtId="0" fontId="1" fillId="0" borderId="18" xfId="40" applyFont="1" applyBorder="1" applyAlignment="1" applyProtection="1">
      <alignment horizontal="centerContinuous" vertical="center"/>
      <protection hidden="1"/>
    </xf>
    <xf numFmtId="0" fontId="1" fillId="0" borderId="16" xfId="40" applyFont="1" applyBorder="1" applyAlignment="1" applyProtection="1">
      <alignment horizontal="center" vertical="center"/>
      <protection hidden="1"/>
    </xf>
    <xf numFmtId="0" fontId="1" fillId="0" borderId="18" xfId="40" applyFont="1" applyBorder="1" applyAlignment="1">
      <alignment horizontal="center" vertical="center"/>
      <protection/>
    </xf>
    <xf numFmtId="0" fontId="2" fillId="0" borderId="11" xfId="40" applyFont="1" applyBorder="1" applyAlignment="1" applyProtection="1">
      <alignment horizontal="center" vertical="center"/>
      <protection hidden="1"/>
    </xf>
    <xf numFmtId="0" fontId="1" fillId="0" borderId="11" xfId="40" applyFont="1" applyBorder="1" applyAlignment="1" applyProtection="1">
      <alignment horizontal="center" vertical="center"/>
      <protection hidden="1"/>
    </xf>
    <xf numFmtId="0" fontId="2" fillId="0" borderId="11" xfId="40" applyFont="1" applyBorder="1" applyAlignment="1" applyProtection="1">
      <alignment horizontal="left" vertical="center" wrapText="1"/>
      <protection hidden="1"/>
    </xf>
    <xf numFmtId="0" fontId="2" fillId="0" borderId="11" xfId="40" applyFont="1" applyBorder="1" applyAlignment="1" applyProtection="1">
      <alignment horizontal="center" vertical="center" wrapText="1"/>
      <protection hidden="1"/>
    </xf>
    <xf numFmtId="172" fontId="2" fillId="0" borderId="11" xfId="40" applyNumberFormat="1" applyFont="1" applyBorder="1" applyAlignment="1" applyProtection="1">
      <alignment horizontal="right"/>
      <protection hidden="1"/>
    </xf>
    <xf numFmtId="172" fontId="2" fillId="0" borderId="11" xfId="40" applyNumberFormat="1" applyFont="1" applyBorder="1" applyAlignment="1" applyProtection="1">
      <alignment horizontal="right" vertical="center"/>
      <protection hidden="1"/>
    </xf>
    <xf numFmtId="0" fontId="2" fillId="0" borderId="10" xfId="40" applyFont="1" applyBorder="1" applyAlignment="1" applyProtection="1">
      <alignment horizontal="center" vertical="center"/>
      <protection hidden="1"/>
    </xf>
    <xf numFmtId="0" fontId="1" fillId="0" borderId="10" xfId="40" applyFont="1" applyBorder="1" applyAlignment="1" applyProtection="1">
      <alignment horizontal="center" vertical="center"/>
      <protection hidden="1"/>
    </xf>
    <xf numFmtId="0" fontId="2" fillId="0" borderId="10" xfId="40" applyFont="1" applyBorder="1" applyAlignment="1" applyProtection="1">
      <alignment horizontal="left" vertical="center" wrapText="1"/>
      <protection hidden="1"/>
    </xf>
    <xf numFmtId="0" fontId="2" fillId="0" borderId="10" xfId="40" applyFont="1" applyBorder="1" applyAlignment="1" applyProtection="1">
      <alignment horizontal="center" vertical="center" wrapText="1"/>
      <protection hidden="1"/>
    </xf>
    <xf numFmtId="172" fontId="2" fillId="0" borderId="10" xfId="40" applyNumberFormat="1" applyFont="1" applyBorder="1" applyAlignment="1" applyProtection="1">
      <alignment horizontal="right" vertical="center"/>
      <protection hidden="1"/>
    </xf>
    <xf numFmtId="0" fontId="1" fillId="0" borderId="10" xfId="40" applyFont="1" applyBorder="1" applyAlignment="1" applyProtection="1">
      <alignment horizontal="left" vertical="center" wrapText="1"/>
      <protection hidden="1"/>
    </xf>
    <xf numFmtId="0" fontId="1" fillId="0" borderId="10" xfId="40" applyFont="1" applyBorder="1" applyAlignment="1" applyProtection="1">
      <alignment horizontal="center" vertical="center" wrapText="1"/>
      <protection hidden="1"/>
    </xf>
    <xf numFmtId="172" fontId="1" fillId="0" borderId="10" xfId="40" applyNumberFormat="1" applyFont="1" applyBorder="1" applyAlignment="1" applyProtection="1">
      <alignment horizontal="right" vertical="center"/>
      <protection hidden="1"/>
    </xf>
    <xf numFmtId="172" fontId="1" fillId="0" borderId="10" xfId="40" applyNumberFormat="1" applyFont="1" applyBorder="1" applyAlignment="1" applyProtection="1">
      <alignment horizontal="right" vertical="center"/>
      <protection locked="0"/>
    </xf>
    <xf numFmtId="172" fontId="1" fillId="0" borderId="10" xfId="40" applyNumberFormat="1" applyFont="1" applyBorder="1" applyProtection="1">
      <alignment/>
      <protection locked="0"/>
    </xf>
    <xf numFmtId="172" fontId="1" fillId="0" borderId="10" xfId="40" applyNumberFormat="1" applyFont="1" applyBorder="1" applyAlignment="1" applyProtection="1">
      <alignment horizontal="right" vertical="center" wrapText="1"/>
      <protection hidden="1"/>
    </xf>
    <xf numFmtId="0" fontId="1" fillId="0" borderId="10" xfId="40" applyFont="1" applyFill="1" applyBorder="1" applyAlignment="1" applyProtection="1">
      <alignment horizontal="center" vertical="center"/>
      <protection hidden="1"/>
    </xf>
    <xf numFmtId="0" fontId="1" fillId="0" borderId="10" xfId="40" applyFont="1" applyFill="1" applyBorder="1" applyAlignment="1" applyProtection="1">
      <alignment horizontal="left" vertical="center" wrapText="1"/>
      <protection hidden="1"/>
    </xf>
    <xf numFmtId="0" fontId="1" fillId="0" borderId="10" xfId="40" applyFont="1" applyFill="1" applyBorder="1" applyAlignment="1" applyProtection="1">
      <alignment horizontal="center" vertical="center" wrapText="1"/>
      <protection hidden="1"/>
    </xf>
    <xf numFmtId="172" fontId="1" fillId="0" borderId="10" xfId="40" applyNumberFormat="1" applyFont="1" applyFill="1" applyBorder="1" applyAlignment="1" applyProtection="1">
      <alignment horizontal="right" vertical="center"/>
      <protection hidden="1"/>
    </xf>
    <xf numFmtId="172" fontId="1" fillId="0" borderId="10" xfId="40" applyNumberFormat="1" applyFont="1" applyFill="1" applyBorder="1" applyAlignment="1" applyProtection="1">
      <alignment horizontal="right" vertical="center"/>
      <protection locked="0"/>
    </xf>
    <xf numFmtId="172" fontId="2" fillId="0" borderId="10" xfId="40" applyNumberFormat="1" applyFont="1" applyBorder="1" applyAlignment="1" applyProtection="1">
      <alignment horizontal="right" vertical="center"/>
      <protection locked="0"/>
    </xf>
    <xf numFmtId="0" fontId="1" fillId="0" borderId="0" xfId="40" applyFont="1" applyBorder="1" applyProtection="1">
      <alignment/>
      <protection hidden="1"/>
    </xf>
    <xf numFmtId="0" fontId="1" fillId="0" borderId="0" xfId="40" applyFont="1" applyBorder="1" applyAlignment="1" applyProtection="1">
      <alignment wrapText="1"/>
      <protection hidden="1"/>
    </xf>
    <xf numFmtId="0" fontId="1" fillId="0" borderId="0" xfId="40" applyFont="1" applyBorder="1" applyAlignment="1" applyProtection="1">
      <alignment horizontal="center" vertical="center" wrapText="1"/>
      <protection hidden="1"/>
    </xf>
    <xf numFmtId="0" fontId="1" fillId="0" borderId="0" xfId="40" applyFont="1" applyBorder="1">
      <alignment/>
      <protection/>
    </xf>
    <xf numFmtId="0" fontId="1" fillId="0" borderId="12" xfId="40" applyFont="1" applyBorder="1" applyAlignment="1">
      <alignment horizontal="centerContinuous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2" fillId="0" borderId="11" xfId="40" applyFont="1" applyBorder="1" applyProtection="1">
      <alignment/>
      <protection hidden="1"/>
    </xf>
    <xf numFmtId="172" fontId="2" fillId="0" borderId="11" xfId="40" applyNumberFormat="1" applyFont="1" applyBorder="1" applyAlignment="1" applyProtection="1">
      <alignment horizontal="right" vertical="center"/>
      <protection locked="0"/>
    </xf>
    <xf numFmtId="0" fontId="2" fillId="0" borderId="10" xfId="40" applyFont="1" applyBorder="1" applyProtection="1">
      <alignment/>
      <protection hidden="1"/>
    </xf>
    <xf numFmtId="0" fontId="2" fillId="0" borderId="10" xfId="40" applyFont="1" applyBorder="1" applyAlignment="1" applyProtection="1">
      <alignment wrapText="1"/>
      <protection hidden="1"/>
    </xf>
    <xf numFmtId="0" fontId="0" fillId="0" borderId="0" xfId="40" applyFont="1" applyAlignment="1" applyProtection="1">
      <alignment/>
      <protection locked="0"/>
    </xf>
    <xf numFmtId="0" fontId="1" fillId="0" borderId="0" xfId="40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19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Fill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1" fontId="3" fillId="0" borderId="17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20" xfId="51" applyNumberFormat="1" applyFont="1" applyBorder="1" applyAlignment="1" applyProtection="1">
      <alignment horizontal="center" vertical="center"/>
      <protection hidden="1"/>
    </xf>
    <xf numFmtId="0" fontId="0" fillId="0" borderId="22" xfId="40" applyFont="1" applyBorder="1" applyAlignment="1" applyProtection="1">
      <alignment horizontal="center" vertical="center"/>
      <protection hidden="1"/>
    </xf>
    <xf numFmtId="1" fontId="0" fillId="0" borderId="15" xfId="51" applyNumberFormat="1" applyFont="1" applyFill="1" applyBorder="1" applyAlignment="1" applyProtection="1">
      <alignment horizontal="left" vertical="center"/>
      <protection hidden="1"/>
    </xf>
    <xf numFmtId="0" fontId="5" fillId="0" borderId="15" xfId="40" applyBorder="1" applyAlignment="1" applyProtection="1">
      <alignment horizontal="left" vertical="center"/>
      <protection hidden="1"/>
    </xf>
    <xf numFmtId="49" fontId="1" fillId="0" borderId="23" xfId="51" applyNumberFormat="1" applyFont="1" applyBorder="1" applyAlignment="1" applyProtection="1">
      <alignment horizontal="left" vertical="center"/>
      <protection locked="0"/>
    </xf>
    <xf numFmtId="49" fontId="1" fillId="0" borderId="23" xfId="40" applyNumberFormat="1" applyFont="1" applyBorder="1" applyAlignment="1" applyProtection="1">
      <alignment horizontal="left" vertical="center"/>
      <protection locked="0"/>
    </xf>
    <xf numFmtId="0" fontId="5" fillId="0" borderId="23" xfId="40" applyBorder="1" applyAlignment="1" applyProtection="1">
      <alignment/>
      <protection locked="0"/>
    </xf>
    <xf numFmtId="49" fontId="1" fillId="0" borderId="0" xfId="51" applyNumberFormat="1" applyFont="1" applyBorder="1" applyAlignment="1" applyProtection="1">
      <alignment horizontal="left"/>
      <protection hidden="1"/>
    </xf>
    <xf numFmtId="0" fontId="5" fillId="0" borderId="0" xfId="40" applyBorder="1" applyAlignment="1">
      <alignment horizontal="left"/>
      <protection/>
    </xf>
    <xf numFmtId="0" fontId="5" fillId="0" borderId="0" xfId="40" applyBorder="1" applyAlignment="1">
      <alignment/>
      <protection/>
    </xf>
    <xf numFmtId="49" fontId="1" fillId="0" borderId="0" xfId="51" applyNumberFormat="1" applyFont="1" applyAlignment="1" applyProtection="1">
      <alignment horizontal="left" vertical="center"/>
      <protection locked="0"/>
    </xf>
    <xf numFmtId="49" fontId="1" fillId="0" borderId="0" xfId="40" applyNumberFormat="1" applyFont="1" applyAlignment="1" applyProtection="1">
      <alignment horizontal="left" vertical="center"/>
      <protection locked="0"/>
    </xf>
    <xf numFmtId="49" fontId="3" fillId="0" borderId="23" xfId="51" applyNumberFormat="1" applyFont="1" applyBorder="1" applyAlignment="1" applyProtection="1">
      <alignment horizontal="center"/>
      <protection locked="0"/>
    </xf>
    <xf numFmtId="0" fontId="5" fillId="0" borderId="23" xfId="40" applyBorder="1" applyAlignment="1" applyProtection="1">
      <alignment horizontal="center"/>
      <protection locked="0"/>
    </xf>
    <xf numFmtId="0" fontId="6" fillId="0" borderId="0" xfId="51" applyFont="1" applyAlignment="1" applyProtection="1">
      <alignment horizontal="right"/>
      <protection/>
    </xf>
    <xf numFmtId="0" fontId="5" fillId="0" borderId="19" xfId="40" applyBorder="1" applyAlignment="1">
      <alignment horizontal="right"/>
      <protection/>
    </xf>
    <xf numFmtId="49" fontId="1" fillId="0" borderId="20" xfId="51" applyNumberFormat="1" applyFont="1" applyBorder="1" applyAlignment="1" applyProtection="1">
      <alignment horizontal="center" vertical="center" wrapText="1"/>
      <protection hidden="1"/>
    </xf>
    <xf numFmtId="49" fontId="1" fillId="0" borderId="22" xfId="40" applyNumberFormat="1" applyFont="1" applyBorder="1" applyAlignment="1" applyProtection="1">
      <alignment horizontal="center" wrapText="1"/>
      <protection hidden="1"/>
    </xf>
    <xf numFmtId="49" fontId="0" fillId="0" borderId="20" xfId="51" applyNumberFormat="1" applyFont="1" applyBorder="1" applyAlignment="1" applyProtection="1">
      <alignment horizontal="center" vertical="center" wrapText="1"/>
      <protection hidden="1"/>
    </xf>
    <xf numFmtId="0" fontId="5" fillId="0" borderId="22" xfId="40" applyBorder="1" applyAlignment="1">
      <alignment horizontal="center" vertical="center" wrapText="1"/>
      <protection/>
    </xf>
    <xf numFmtId="0" fontId="0" fillId="0" borderId="22" xfId="40" applyFont="1" applyBorder="1" applyAlignment="1" applyProtection="1">
      <alignment horizontal="center" vertical="center" wrapText="1"/>
      <protection hidden="1"/>
    </xf>
    <xf numFmtId="0" fontId="3" fillId="0" borderId="0" xfId="5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49" fontId="0" fillId="0" borderId="23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48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11" fillId="0" borderId="0" xfId="53" applyFont="1" applyFill="1" applyBorder="1" applyAlignment="1">
      <alignment horizontal="center"/>
      <protection/>
    </xf>
    <xf numFmtId="0" fontId="5" fillId="0" borderId="0" xfId="48" applyFill="1" applyBorder="1" applyAlignment="1">
      <alignment horizontal="center"/>
      <protection/>
    </xf>
    <xf numFmtId="0" fontId="13" fillId="0" borderId="0" xfId="53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0" fillId="0" borderId="0" xfId="5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0" xfId="5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wrapText="1"/>
    </xf>
    <xf numFmtId="0" fontId="14" fillId="0" borderId="0" xfId="53" applyFont="1" applyFill="1" applyBorder="1" applyAlignment="1" applyProtection="1">
      <alignment horizontal="center" vertical="center" wrapText="1"/>
      <protection locked="0"/>
    </xf>
    <xf numFmtId="0" fontId="5" fillId="0" borderId="0" xfId="48" applyFont="1" applyFill="1" applyBorder="1" applyProtection="1">
      <alignment/>
      <protection locked="0"/>
    </xf>
    <xf numFmtId="0" fontId="15" fillId="0" borderId="0" xfId="50" applyFont="1" applyFill="1" applyBorder="1" applyAlignment="1">
      <alignment horizontal="center"/>
      <protection/>
    </xf>
    <xf numFmtId="0" fontId="8" fillId="0" borderId="0" xfId="48" applyFont="1" applyFill="1" applyAlignment="1">
      <alignment horizontal="center"/>
      <protection/>
    </xf>
    <xf numFmtId="0" fontId="13" fillId="0" borderId="0" xfId="53" applyFont="1" applyFill="1" applyBorder="1" applyAlignment="1" applyProtection="1">
      <alignment horizontal="center" vertical="center" wrapText="1"/>
      <protection locked="0"/>
    </xf>
    <xf numFmtId="0" fontId="5" fillId="0" borderId="0" xfId="48" applyFill="1" applyBorder="1" applyAlignment="1" applyProtection="1">
      <alignment horizontal="center" vertical="center" wrapText="1"/>
      <protection locked="0"/>
    </xf>
    <xf numFmtId="0" fontId="15" fillId="0" borderId="0" xfId="53" applyFont="1" applyFill="1" applyBorder="1" applyAlignment="1">
      <alignment horizontal="center" vertical="center" wrapText="1"/>
      <protection/>
    </xf>
    <xf numFmtId="0" fontId="8" fillId="0" borderId="0" xfId="48" applyFont="1" applyFill="1" applyBorder="1" applyAlignment="1">
      <alignment horizontal="center" vertical="center" wrapText="1"/>
      <protection/>
    </xf>
    <xf numFmtId="0" fontId="11" fillId="0" borderId="0" xfId="48" applyFont="1" applyBorder="1" applyAlignment="1">
      <alignment horizontal="center"/>
      <protection/>
    </xf>
    <xf numFmtId="0" fontId="10" fillId="0" borderId="0" xfId="48" applyFont="1" applyBorder="1" applyAlignment="1">
      <alignment horizontal="center"/>
      <protection/>
    </xf>
    <xf numFmtId="49" fontId="1" fillId="0" borderId="12" xfId="49" applyNumberFormat="1" applyFont="1" applyBorder="1" applyAlignment="1" applyProtection="1">
      <alignment horizontal="center" vertical="center" wrapText="1"/>
      <protection hidden="1"/>
    </xf>
    <xf numFmtId="0" fontId="1" fillId="0" borderId="12" xfId="49" applyFont="1" applyBorder="1" applyAlignment="1" applyProtection="1">
      <alignment horizontal="center" vertical="center" wrapText="1"/>
      <protection hidden="1"/>
    </xf>
    <xf numFmtId="0" fontId="1" fillId="0" borderId="12" xfId="50" applyFont="1" applyBorder="1" applyAlignment="1" applyProtection="1">
      <alignment horizontal="center" vertical="center" wrapText="1"/>
      <protection hidden="1"/>
    </xf>
    <xf numFmtId="49" fontId="1" fillId="0" borderId="12" xfId="0" applyNumberFormat="1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 vertical="center"/>
    </xf>
    <xf numFmtId="0" fontId="1" fillId="0" borderId="15" xfId="47" applyFont="1" applyBorder="1" applyAlignment="1" applyProtection="1">
      <alignment/>
      <protection hidden="1" locked="0"/>
    </xf>
    <xf numFmtId="49" fontId="17" fillId="0" borderId="0" xfId="47" applyNumberFormat="1" applyFont="1" applyBorder="1" applyAlignment="1" applyProtection="1">
      <alignment vertical="top"/>
      <protection hidden="1"/>
    </xf>
    <xf numFmtId="0" fontId="17" fillId="0" borderId="0" xfId="48" applyFont="1" applyBorder="1" applyAlignment="1">
      <alignment vertical="top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 hidden="1"/>
    </xf>
    <xf numFmtId="0" fontId="1" fillId="0" borderId="0" xfId="49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49" fontId="0" fillId="0" borderId="23" xfId="52" applyNumberFormat="1" applyFont="1" applyBorder="1" applyAlignment="1" applyProtection="1">
      <alignment wrapText="1"/>
      <protection hidden="1" locked="0"/>
    </xf>
    <xf numFmtId="0" fontId="0" fillId="0" borderId="23" xfId="0" applyBorder="1" applyAlignment="1">
      <alignment wrapText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1" fillId="0" borderId="15" xfId="0" applyNumberFormat="1" applyFont="1" applyBorder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hidden="1"/>
    </xf>
    <xf numFmtId="49" fontId="3" fillId="0" borderId="15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left" vertical="center" wrapText="1"/>
      <protection hidden="1"/>
    </xf>
    <xf numFmtId="49" fontId="3" fillId="0" borderId="0" xfId="0" applyNumberFormat="1" applyFont="1" applyAlignment="1" applyProtection="1">
      <alignment horizontal="right" vertical="center"/>
      <protection hidden="1"/>
    </xf>
    <xf numFmtId="49" fontId="3" fillId="0" borderId="19" xfId="0" applyNumberFormat="1" applyFont="1" applyBorder="1" applyAlignment="1" applyProtection="1">
      <alignment horizontal="right" vertical="center"/>
      <protection hidden="1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wrapText="1"/>
      <protection hidden="1"/>
    </xf>
    <xf numFmtId="49" fontId="3" fillId="0" borderId="0" xfId="0" applyNumberFormat="1" applyFont="1" applyFill="1" applyAlignment="1" applyProtection="1">
      <alignment horizontal="left" vertical="center" wrapText="1"/>
      <protection hidden="1"/>
    </xf>
    <xf numFmtId="0" fontId="0" fillId="0" borderId="0" xfId="0" applyFill="1" applyAlignment="1">
      <alignment horizontal="left" vertical="center" wrapText="1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locked="0"/>
    </xf>
    <xf numFmtId="0" fontId="1" fillId="0" borderId="24" xfId="40" applyFont="1" applyBorder="1" applyAlignment="1" applyProtection="1">
      <alignment horizontal="center" vertical="center" wrapText="1"/>
      <protection hidden="1"/>
    </xf>
    <xf numFmtId="0" fontId="5" fillId="0" borderId="25" xfId="40" applyBorder="1" applyAlignment="1" applyProtection="1">
      <alignment horizontal="center" vertical="center" wrapText="1"/>
      <protection hidden="1"/>
    </xf>
    <xf numFmtId="0" fontId="5" fillId="0" borderId="29" xfId="40" applyBorder="1" applyAlignment="1" applyProtection="1">
      <alignment horizontal="center" vertical="center" wrapText="1"/>
      <protection hidden="1"/>
    </xf>
    <xf numFmtId="0" fontId="5" fillId="0" borderId="26" xfId="40" applyBorder="1" applyAlignment="1" applyProtection="1">
      <alignment horizontal="center" vertical="center" wrapText="1"/>
      <protection hidden="1"/>
    </xf>
    <xf numFmtId="0" fontId="5" fillId="0" borderId="0" xfId="40" applyAlignment="1" applyProtection="1">
      <alignment horizontal="center" vertical="center" wrapText="1"/>
      <protection hidden="1"/>
    </xf>
    <xf numFmtId="0" fontId="5" fillId="0" borderId="19" xfId="40" applyBorder="1" applyAlignment="1" applyProtection="1">
      <alignment horizontal="center" vertical="center" wrapText="1"/>
      <protection hidden="1"/>
    </xf>
    <xf numFmtId="0" fontId="5" fillId="0" borderId="27" xfId="40" applyBorder="1" applyAlignment="1" applyProtection="1">
      <alignment horizontal="center" vertical="center" wrapText="1"/>
      <protection hidden="1"/>
    </xf>
    <xf numFmtId="0" fontId="5" fillId="0" borderId="13" xfId="40" applyBorder="1" applyAlignment="1" applyProtection="1">
      <alignment horizontal="center" vertical="center" wrapText="1"/>
      <protection hidden="1"/>
    </xf>
    <xf numFmtId="0" fontId="5" fillId="0" borderId="30" xfId="40" applyBorder="1" applyAlignment="1" applyProtection="1">
      <alignment horizontal="center" vertical="center" wrapText="1"/>
      <protection hidden="1"/>
    </xf>
    <xf numFmtId="0" fontId="1" fillId="0" borderId="20" xfId="40" applyFont="1" applyBorder="1" applyAlignment="1" applyProtection="1">
      <alignment horizontal="center" vertical="center" wrapText="1"/>
      <protection hidden="1"/>
    </xf>
    <xf numFmtId="0" fontId="5" fillId="0" borderId="21" xfId="40" applyBorder="1" applyAlignment="1" applyProtection="1">
      <alignment horizontal="center" vertical="center" wrapText="1"/>
      <protection hidden="1"/>
    </xf>
    <xf numFmtId="0" fontId="5" fillId="0" borderId="22" xfId="40" applyBorder="1" applyAlignment="1" applyProtection="1">
      <alignment horizontal="center" vertical="center" wrapText="1"/>
      <protection hidden="1"/>
    </xf>
    <xf numFmtId="0" fontId="5" fillId="0" borderId="21" xfId="40" applyBorder="1" applyAlignment="1">
      <alignment horizontal="center" vertical="center" wrapText="1"/>
      <protection/>
    </xf>
    <xf numFmtId="0" fontId="0" fillId="0" borderId="23" xfId="40" applyFont="1" applyBorder="1" applyAlignment="1" applyProtection="1">
      <alignment horizontal="left" vertical="center" wrapText="1"/>
      <protection locked="0"/>
    </xf>
    <xf numFmtId="0" fontId="5" fillId="0" borderId="23" xfId="40" applyBorder="1" applyAlignment="1">
      <alignment horizontal="left" vertical="center" wrapText="1"/>
      <protection/>
    </xf>
    <xf numFmtId="0" fontId="1" fillId="0" borderId="0" xfId="40" applyFont="1" applyBorder="1" applyAlignment="1" applyProtection="1" quotePrefix="1">
      <alignment horizontal="left" vertical="center" wrapText="1"/>
      <protection locked="0"/>
    </xf>
    <xf numFmtId="0" fontId="5" fillId="0" borderId="0" xfId="40" applyBorder="1" applyAlignment="1">
      <alignment horizontal="left" vertical="center" wrapText="1"/>
      <protection/>
    </xf>
    <xf numFmtId="0" fontId="1" fillId="0" borderId="0" xfId="40" applyFont="1" applyAlignment="1">
      <alignment horizontal="right" wrapText="1"/>
      <protection/>
    </xf>
    <xf numFmtId="0" fontId="5" fillId="0" borderId="0" xfId="40" applyAlignment="1">
      <alignment horizontal="right" wrapText="1"/>
      <protection/>
    </xf>
    <xf numFmtId="0" fontId="5" fillId="0" borderId="19" xfId="40" applyBorder="1" applyAlignment="1">
      <alignment horizontal="right" wrapText="1"/>
      <protection/>
    </xf>
    <xf numFmtId="0" fontId="1" fillId="0" borderId="0" xfId="40" applyFont="1" applyAlignment="1" applyProtection="1">
      <alignment horizontal="right" vertical="center" wrapText="1"/>
      <protection hidden="1"/>
    </xf>
    <xf numFmtId="0" fontId="5" fillId="0" borderId="0" xfId="40" applyAlignment="1">
      <alignment horizontal="right" vertical="center" wrapText="1"/>
      <protection/>
    </xf>
    <xf numFmtId="0" fontId="5" fillId="0" borderId="19" xfId="40" applyBorder="1" applyAlignment="1">
      <alignment horizontal="right" vertical="center" wrapText="1"/>
      <protection/>
    </xf>
    <xf numFmtId="0" fontId="1" fillId="0" borderId="20" xfId="40" applyFont="1" applyBorder="1" applyAlignment="1">
      <alignment horizontal="center" vertical="center" wrapText="1"/>
      <protection/>
    </xf>
    <xf numFmtId="0" fontId="1" fillId="0" borderId="15" xfId="40" applyFont="1" applyBorder="1" applyAlignment="1" applyProtection="1">
      <alignment vertical="center"/>
      <protection hidden="1"/>
    </xf>
    <xf numFmtId="0" fontId="5" fillId="0" borderId="15" xfId="40" applyBorder="1" applyAlignment="1">
      <alignment vertical="center"/>
      <protection/>
    </xf>
    <xf numFmtId="0" fontId="19" fillId="0" borderId="0" xfId="40" applyFont="1" applyAlignment="1" applyProtection="1">
      <alignment vertical="center" wrapText="1"/>
      <protection hidden="1"/>
    </xf>
    <xf numFmtId="0" fontId="20" fillId="0" borderId="0" xfId="40" applyFont="1" applyAlignment="1">
      <alignment vertical="center" wrapText="1"/>
      <protection/>
    </xf>
    <xf numFmtId="0" fontId="2" fillId="0" borderId="0" xfId="40" applyFont="1" applyAlignment="1" applyProtection="1">
      <alignment vertical="center" wrapText="1"/>
      <protection locked="0"/>
    </xf>
    <xf numFmtId="0" fontId="5" fillId="0" borderId="0" xfId="40" applyAlignment="1">
      <alignment vertical="center" wrapText="1"/>
      <protection/>
    </xf>
    <xf numFmtId="0" fontId="1" fillId="0" borderId="23" xfId="40" applyFont="1" applyBorder="1" applyAlignment="1" applyProtection="1">
      <alignment horizontal="left" vertical="center" wrapText="1"/>
      <protection locked="0"/>
    </xf>
    <xf numFmtId="0" fontId="4" fillId="0" borderId="0" xfId="40" applyFont="1" applyAlignment="1">
      <alignment horizontal="center" vertical="center" wrapText="1"/>
      <protection/>
    </xf>
    <xf numFmtId="0" fontId="1" fillId="0" borderId="0" xfId="40" applyFont="1" applyAlignment="1" applyProtection="1">
      <alignment horizontal="left" vertical="center" wrapText="1"/>
      <protection locked="0"/>
    </xf>
    <xf numFmtId="0" fontId="5" fillId="0" borderId="0" xfId="40" applyAlignment="1">
      <alignment horizontal="left" vertical="center" wrapText="1"/>
      <protection/>
    </xf>
    <xf numFmtId="0" fontId="1" fillId="0" borderId="0" xfId="40" applyFont="1" applyAlignment="1" applyProtection="1">
      <alignment wrapText="1"/>
      <protection hidden="1"/>
    </xf>
    <xf numFmtId="0" fontId="5" fillId="0" borderId="0" xfId="40" applyAlignment="1">
      <alignment wrapText="1"/>
      <protection/>
    </xf>
    <xf numFmtId="0" fontId="1" fillId="0" borderId="0" xfId="40" applyFont="1" applyAlignment="1">
      <alignment wrapText="1"/>
      <protection/>
    </xf>
    <xf numFmtId="0" fontId="1" fillId="0" borderId="0" xfId="40" applyFont="1" applyAlignment="1">
      <alignment horizontal="left" vertical="center" wrapText="1"/>
      <protection/>
    </xf>
    <xf numFmtId="0" fontId="1" fillId="0" borderId="23" xfId="40" applyFont="1" applyBorder="1" applyAlignment="1" applyProtection="1">
      <alignment horizontal="left" vertical="center"/>
      <protection locked="0"/>
    </xf>
    <xf numFmtId="0" fontId="5" fillId="0" borderId="23" xfId="40" applyBorder="1" applyAlignment="1">
      <alignment horizontal="left" vertical="center"/>
      <protection/>
    </xf>
  </cellXfs>
  <cellStyles count="55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39 2sav paj iš" xfId="47"/>
    <cellStyle name="Normal_3sav.  ir 1 pried" xfId="48"/>
    <cellStyle name="Normal_BALAN1SA" xfId="49"/>
    <cellStyle name="Normal_biudz uz 2001 atskaitomybe3" xfId="50"/>
    <cellStyle name="Normal_SAVAPYSsssss" xfId="51"/>
    <cellStyle name="Normal_SAVAPYSsssss 2" xfId="52"/>
    <cellStyle name="Normal_TRECFORMantras2001333" xfId="53"/>
    <cellStyle name="Paryškinimas 1" xfId="54"/>
    <cellStyle name="Paryškinimas 2" xfId="55"/>
    <cellStyle name="Paryškinimas 3" xfId="56"/>
    <cellStyle name="Paryškinimas 4" xfId="57"/>
    <cellStyle name="Paryškinimas 5" xfId="58"/>
    <cellStyle name="Paryškinimas 6" xfId="59"/>
    <cellStyle name="Pastaba" xfId="60"/>
    <cellStyle name="Pavadinimas" xfId="61"/>
    <cellStyle name="Percent" xfId="62"/>
    <cellStyle name="Skaičiavimas" xfId="63"/>
    <cellStyle name="Suma" xfId="64"/>
    <cellStyle name="Susietas langelis" xfId="65"/>
    <cellStyle name="Tikrinimo langelis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ud&#382;eto%20vykdymas%202018-09-30\Suvest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vestine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</sheetNames>
    <sheetDataSet>
      <sheetData sheetId="1">
        <row r="31">
          <cell r="I31">
            <v>949.2</v>
          </cell>
          <cell r="J31">
            <v>787.2</v>
          </cell>
        </row>
        <row r="34">
          <cell r="I34">
            <v>296.6</v>
          </cell>
          <cell r="J34">
            <v>238.5</v>
          </cell>
        </row>
        <row r="38">
          <cell r="I38">
            <v>0.1</v>
          </cell>
        </row>
        <row r="39">
          <cell r="I39">
            <v>27</v>
          </cell>
          <cell r="J39">
            <v>24.3</v>
          </cell>
        </row>
        <row r="40">
          <cell r="I40">
            <v>61.6</v>
          </cell>
          <cell r="J40">
            <v>46.1</v>
          </cell>
        </row>
        <row r="41">
          <cell r="I41">
            <v>0.5</v>
          </cell>
          <cell r="J41">
            <v>0.5</v>
          </cell>
        </row>
        <row r="42">
          <cell r="I42">
            <v>18.1</v>
          </cell>
          <cell r="J42">
            <v>14.3</v>
          </cell>
        </row>
        <row r="45">
          <cell r="I45">
            <v>16</v>
          </cell>
          <cell r="J45">
            <v>3.6</v>
          </cell>
        </row>
        <row r="46">
          <cell r="I46">
            <v>14.3</v>
          </cell>
          <cell r="J46">
            <v>7</v>
          </cell>
        </row>
        <row r="47">
          <cell r="I47">
            <v>5.5</v>
          </cell>
          <cell r="J47">
            <v>3.7</v>
          </cell>
        </row>
        <row r="48">
          <cell r="I48">
            <v>44.8</v>
          </cell>
          <cell r="J48">
            <v>39.2</v>
          </cell>
        </row>
        <row r="49">
          <cell r="I49">
            <v>48.8</v>
          </cell>
          <cell r="J49">
            <v>40.3</v>
          </cell>
        </row>
        <row r="50">
          <cell r="I50">
            <v>35.2</v>
          </cell>
          <cell r="J50">
            <v>15.6</v>
          </cell>
        </row>
        <row r="51">
          <cell r="I51">
            <v>35.5</v>
          </cell>
          <cell r="J51">
            <v>12.3</v>
          </cell>
        </row>
        <row r="52">
          <cell r="I52">
            <v>164.3</v>
          </cell>
          <cell r="J52">
            <v>91.2</v>
          </cell>
        </row>
        <row r="60">
          <cell r="I60">
            <v>39.8</v>
          </cell>
          <cell r="J60">
            <v>20.1</v>
          </cell>
        </row>
        <row r="91">
          <cell r="I91">
            <v>7.8</v>
          </cell>
          <cell r="J91">
            <v>4.9</v>
          </cell>
        </row>
        <row r="96">
          <cell r="I96">
            <v>71.3</v>
          </cell>
          <cell r="J96">
            <v>46.7</v>
          </cell>
        </row>
        <row r="104">
          <cell r="I104">
            <v>0.4</v>
          </cell>
          <cell r="J104">
            <v>0.4</v>
          </cell>
        </row>
        <row r="105">
          <cell r="I105">
            <v>134.6</v>
          </cell>
          <cell r="J105">
            <v>133.5</v>
          </cell>
        </row>
        <row r="106">
          <cell r="I106">
            <v>39.8</v>
          </cell>
          <cell r="J106">
            <v>39.8</v>
          </cell>
        </row>
        <row r="109">
          <cell r="I109">
            <v>40.3</v>
          </cell>
          <cell r="J109">
            <v>22.5</v>
          </cell>
        </row>
        <row r="116">
          <cell r="I116">
            <v>13.8</v>
          </cell>
        </row>
        <row r="118">
          <cell r="I118">
            <v>19.2</v>
          </cell>
        </row>
        <row r="121">
          <cell r="I121">
            <v>55.8</v>
          </cell>
        </row>
        <row r="143">
          <cell r="I143">
            <v>121.7</v>
          </cell>
          <cell r="J143">
            <v>121.6</v>
          </cell>
        </row>
      </sheetData>
      <sheetData sheetId="2">
        <row r="31">
          <cell r="I31">
            <v>10.1</v>
          </cell>
          <cell r="J31">
            <v>8.2</v>
          </cell>
        </row>
        <row r="34">
          <cell r="I34">
            <v>3.3</v>
          </cell>
          <cell r="J34">
            <v>2.5</v>
          </cell>
        </row>
        <row r="51">
          <cell r="I51">
            <v>0.4</v>
          </cell>
        </row>
        <row r="52">
          <cell r="I52">
            <v>1.8</v>
          </cell>
          <cell r="J52">
            <v>1.6</v>
          </cell>
        </row>
        <row r="91">
          <cell r="I91">
            <v>0.1</v>
          </cell>
        </row>
      </sheetData>
      <sheetData sheetId="3">
        <row r="31">
          <cell r="I31">
            <v>207</v>
          </cell>
          <cell r="J31">
            <v>172</v>
          </cell>
        </row>
        <row r="34">
          <cell r="I34">
            <v>61.9</v>
          </cell>
          <cell r="J34">
            <v>52</v>
          </cell>
        </row>
        <row r="38">
          <cell r="I38">
            <v>0.4</v>
          </cell>
          <cell r="J38">
            <v>0.2</v>
          </cell>
        </row>
        <row r="39">
          <cell r="I39">
            <v>0.7</v>
          </cell>
          <cell r="J39">
            <v>0.7</v>
          </cell>
        </row>
        <row r="40">
          <cell r="I40">
            <v>6.9</v>
          </cell>
          <cell r="J40">
            <v>7</v>
          </cell>
        </row>
        <row r="45">
          <cell r="I45">
            <v>1.3</v>
          </cell>
          <cell r="J45">
            <v>0.9</v>
          </cell>
        </row>
        <row r="46">
          <cell r="I46">
            <v>0.3</v>
          </cell>
          <cell r="J46">
            <v>0.3</v>
          </cell>
        </row>
        <row r="48">
          <cell r="I48">
            <v>4.2</v>
          </cell>
          <cell r="J48">
            <v>4</v>
          </cell>
        </row>
        <row r="49">
          <cell r="I49">
            <v>0.3</v>
          </cell>
          <cell r="J49">
            <v>0.2</v>
          </cell>
        </row>
        <row r="51">
          <cell r="I51">
            <v>0.1</v>
          </cell>
        </row>
        <row r="52">
          <cell r="I52">
            <v>13.5</v>
          </cell>
          <cell r="J52">
            <v>10.4</v>
          </cell>
        </row>
        <row r="91">
          <cell r="I91">
            <v>0.9</v>
          </cell>
          <cell r="J91">
            <v>0.8</v>
          </cell>
        </row>
        <row r="96">
          <cell r="I96">
            <v>20</v>
          </cell>
          <cell r="J96">
            <v>11.5</v>
          </cell>
        </row>
      </sheetData>
      <sheetData sheetId="4">
        <row r="31">
          <cell r="I31">
            <v>163.2</v>
          </cell>
          <cell r="J31">
            <v>120.5</v>
          </cell>
        </row>
        <row r="34">
          <cell r="I34">
            <v>49.9</v>
          </cell>
          <cell r="J34">
            <v>36.3</v>
          </cell>
        </row>
        <row r="39">
          <cell r="I39">
            <v>3.5</v>
          </cell>
          <cell r="J39">
            <v>3.1</v>
          </cell>
        </row>
        <row r="40">
          <cell r="I40">
            <v>0.4</v>
          </cell>
          <cell r="J40">
            <v>0.4</v>
          </cell>
        </row>
        <row r="42">
          <cell r="I42">
            <v>0.1</v>
          </cell>
          <cell r="J42">
            <v>0.1</v>
          </cell>
        </row>
        <row r="45">
          <cell r="I45">
            <v>406.6</v>
          </cell>
          <cell r="J45">
            <v>179</v>
          </cell>
        </row>
        <row r="46">
          <cell r="I46">
            <v>0.6</v>
          </cell>
          <cell r="J46">
            <v>0.2</v>
          </cell>
        </row>
        <row r="50">
          <cell r="I50">
            <v>0.1</v>
          </cell>
          <cell r="J50">
            <v>0.1</v>
          </cell>
        </row>
        <row r="51">
          <cell r="I51">
            <v>0.8</v>
          </cell>
          <cell r="J51">
            <v>0.8</v>
          </cell>
        </row>
        <row r="52">
          <cell r="I52">
            <v>331.6</v>
          </cell>
          <cell r="J52">
            <v>144.1</v>
          </cell>
        </row>
        <row r="69">
          <cell r="I69">
            <v>162.4</v>
          </cell>
          <cell r="J69">
            <v>136.7</v>
          </cell>
        </row>
        <row r="91">
          <cell r="I91">
            <v>1</v>
          </cell>
          <cell r="J91">
            <v>0.2</v>
          </cell>
        </row>
        <row r="96">
          <cell r="I96">
            <v>34.1</v>
          </cell>
        </row>
        <row r="106">
          <cell r="I106">
            <v>999.3</v>
          </cell>
          <cell r="J106">
            <v>400.2</v>
          </cell>
        </row>
        <row r="116">
          <cell r="I116">
            <v>187.6</v>
          </cell>
          <cell r="J116">
            <v>4.7</v>
          </cell>
        </row>
        <row r="121">
          <cell r="I121">
            <v>148</v>
          </cell>
          <cell r="J121">
            <v>63.5</v>
          </cell>
        </row>
      </sheetData>
      <sheetData sheetId="5">
        <row r="31">
          <cell r="I31">
            <v>38.4</v>
          </cell>
          <cell r="J31">
            <v>33.5</v>
          </cell>
        </row>
        <row r="34">
          <cell r="I34">
            <v>13.2</v>
          </cell>
          <cell r="J34">
            <v>10.9</v>
          </cell>
        </row>
        <row r="43">
          <cell r="I43">
            <v>253.4</v>
          </cell>
          <cell r="J43">
            <v>201.4</v>
          </cell>
        </row>
        <row r="45">
          <cell r="I45">
            <v>1</v>
          </cell>
          <cell r="J45">
            <v>0.9</v>
          </cell>
        </row>
        <row r="46">
          <cell r="I46">
            <v>0.2</v>
          </cell>
        </row>
        <row r="51">
          <cell r="I51">
            <v>9.6</v>
          </cell>
          <cell r="J51">
            <v>5.2</v>
          </cell>
        </row>
        <row r="52">
          <cell r="I52">
            <v>482.8</v>
          </cell>
          <cell r="J52">
            <v>462.6</v>
          </cell>
        </row>
        <row r="70">
          <cell r="I70">
            <v>92</v>
          </cell>
          <cell r="J70">
            <v>32.4</v>
          </cell>
        </row>
        <row r="91">
          <cell r="I91">
            <v>0.5</v>
          </cell>
          <cell r="J91">
            <v>0.1</v>
          </cell>
        </row>
        <row r="96">
          <cell r="I96">
            <v>57.9</v>
          </cell>
          <cell r="J96">
            <v>10.1</v>
          </cell>
        </row>
        <row r="105">
          <cell r="I105">
            <v>78</v>
          </cell>
        </row>
        <row r="106">
          <cell r="I106">
            <v>26.6</v>
          </cell>
        </row>
        <row r="109">
          <cell r="I109">
            <v>0.8</v>
          </cell>
        </row>
      </sheetData>
      <sheetData sheetId="6">
        <row r="43">
          <cell r="I43">
            <v>138.1</v>
          </cell>
          <cell r="J43">
            <v>94.3</v>
          </cell>
        </row>
        <row r="45">
          <cell r="I45">
            <v>93.8</v>
          </cell>
          <cell r="J45">
            <v>1.2</v>
          </cell>
        </row>
        <row r="51">
          <cell r="I51">
            <v>2</v>
          </cell>
          <cell r="J51">
            <v>0.4</v>
          </cell>
        </row>
        <row r="52">
          <cell r="I52">
            <v>64.3</v>
          </cell>
          <cell r="J52">
            <v>6.4</v>
          </cell>
        </row>
        <row r="96">
          <cell r="I96">
            <v>6.8</v>
          </cell>
          <cell r="J96">
            <v>6.8</v>
          </cell>
        </row>
        <row r="98">
          <cell r="I98">
            <v>41.4</v>
          </cell>
          <cell r="J98">
            <v>41.4</v>
          </cell>
        </row>
        <row r="105">
          <cell r="I105">
            <v>15</v>
          </cell>
        </row>
        <row r="106">
          <cell r="I106">
            <v>1656</v>
          </cell>
          <cell r="J106">
            <v>85.4</v>
          </cell>
        </row>
        <row r="108">
          <cell r="I108">
            <v>1.1</v>
          </cell>
          <cell r="J108">
            <v>0.8</v>
          </cell>
        </row>
        <row r="116">
          <cell r="I116">
            <v>15</v>
          </cell>
        </row>
      </sheetData>
      <sheetData sheetId="7">
        <row r="31">
          <cell r="I31">
            <v>74.1</v>
          </cell>
          <cell r="J31">
            <v>60.1</v>
          </cell>
        </row>
        <row r="34">
          <cell r="I34">
            <v>22.7</v>
          </cell>
          <cell r="J34">
            <v>18.3</v>
          </cell>
        </row>
        <row r="38">
          <cell r="I38">
            <v>0.4</v>
          </cell>
          <cell r="J38">
            <v>0.1</v>
          </cell>
        </row>
        <row r="39">
          <cell r="I39">
            <v>0.5</v>
          </cell>
          <cell r="J39">
            <v>0.4</v>
          </cell>
        </row>
        <row r="40">
          <cell r="I40">
            <v>1.8</v>
          </cell>
          <cell r="J40">
            <v>0.9</v>
          </cell>
        </row>
        <row r="42">
          <cell r="I42">
            <v>0.5</v>
          </cell>
          <cell r="J42">
            <v>0.3</v>
          </cell>
        </row>
        <row r="45">
          <cell r="I45">
            <v>0.4</v>
          </cell>
          <cell r="J45">
            <v>0.2</v>
          </cell>
        </row>
        <row r="46">
          <cell r="I46">
            <v>0.8</v>
          </cell>
          <cell r="J46">
            <v>0.5</v>
          </cell>
        </row>
        <row r="48">
          <cell r="I48">
            <v>2.5</v>
          </cell>
          <cell r="J48">
            <v>2.1</v>
          </cell>
        </row>
        <row r="49">
          <cell r="I49">
            <v>0.4</v>
          </cell>
          <cell r="J49">
            <v>0.2</v>
          </cell>
        </row>
        <row r="50">
          <cell r="I50">
            <v>0.6</v>
          </cell>
          <cell r="J50">
            <v>0.6</v>
          </cell>
        </row>
        <row r="51">
          <cell r="I51">
            <v>7.8</v>
          </cell>
          <cell r="J51">
            <v>3.2</v>
          </cell>
        </row>
        <row r="52">
          <cell r="I52">
            <v>35.5</v>
          </cell>
          <cell r="J52">
            <v>10.2</v>
          </cell>
        </row>
        <row r="87">
          <cell r="I87">
            <v>3.7</v>
          </cell>
          <cell r="J87">
            <v>1.5</v>
          </cell>
        </row>
        <row r="91">
          <cell r="I91">
            <v>0.4</v>
          </cell>
          <cell r="J91">
            <v>0.2</v>
          </cell>
        </row>
        <row r="96">
          <cell r="I96">
            <v>57.7</v>
          </cell>
          <cell r="J96">
            <v>47</v>
          </cell>
        </row>
        <row r="105">
          <cell r="I105">
            <v>183.3</v>
          </cell>
          <cell r="J105">
            <v>12</v>
          </cell>
        </row>
        <row r="108">
          <cell r="I108">
            <v>2.3</v>
          </cell>
        </row>
        <row r="109">
          <cell r="I109">
            <v>2.9</v>
          </cell>
          <cell r="J109">
            <v>1.3</v>
          </cell>
        </row>
        <row r="121">
          <cell r="I121">
            <v>14.3</v>
          </cell>
          <cell r="J121">
            <v>3.9</v>
          </cell>
        </row>
      </sheetData>
      <sheetData sheetId="8">
        <row r="31">
          <cell r="I31">
            <v>476.6</v>
          </cell>
          <cell r="J31">
            <v>417.4</v>
          </cell>
        </row>
        <row r="34">
          <cell r="I34">
            <v>146.4</v>
          </cell>
          <cell r="J34">
            <v>126.1</v>
          </cell>
        </row>
        <row r="39">
          <cell r="I39">
            <v>7.2</v>
          </cell>
          <cell r="J39">
            <v>6.4</v>
          </cell>
        </row>
        <row r="40">
          <cell r="I40">
            <v>16.3</v>
          </cell>
          <cell r="J40">
            <v>12.1</v>
          </cell>
        </row>
        <row r="41">
          <cell r="I41">
            <v>2.8</v>
          </cell>
          <cell r="J41">
            <v>2.8</v>
          </cell>
        </row>
        <row r="42">
          <cell r="I42">
            <v>3</v>
          </cell>
          <cell r="J42">
            <v>1.7</v>
          </cell>
        </row>
        <row r="45">
          <cell r="I45">
            <v>1.6</v>
          </cell>
          <cell r="J45">
            <v>1.4</v>
          </cell>
        </row>
        <row r="46">
          <cell r="I46">
            <v>2.9</v>
          </cell>
          <cell r="J46">
            <v>1.7</v>
          </cell>
        </row>
        <row r="47">
          <cell r="I47">
            <v>0.5</v>
          </cell>
          <cell r="J47">
            <v>0.5</v>
          </cell>
        </row>
        <row r="48">
          <cell r="I48">
            <v>45</v>
          </cell>
          <cell r="J48">
            <v>35.3</v>
          </cell>
        </row>
        <row r="49">
          <cell r="I49">
            <v>1.4</v>
          </cell>
          <cell r="J49">
            <v>1.1</v>
          </cell>
        </row>
        <row r="50">
          <cell r="I50">
            <v>8.9</v>
          </cell>
          <cell r="J50">
            <v>4.6</v>
          </cell>
        </row>
        <row r="51">
          <cell r="I51">
            <v>19.1</v>
          </cell>
          <cell r="J51">
            <v>17.8</v>
          </cell>
        </row>
        <row r="52">
          <cell r="I52">
            <v>118.7</v>
          </cell>
          <cell r="J52">
            <v>105.6</v>
          </cell>
        </row>
        <row r="91">
          <cell r="I91">
            <v>2.2</v>
          </cell>
          <cell r="J91">
            <v>1</v>
          </cell>
        </row>
        <row r="96">
          <cell r="I96">
            <v>111.9</v>
          </cell>
          <cell r="J96">
            <v>74.6</v>
          </cell>
        </row>
        <row r="105">
          <cell r="I105">
            <v>694.2</v>
          </cell>
          <cell r="J105">
            <v>390.9</v>
          </cell>
        </row>
        <row r="106">
          <cell r="I106">
            <v>325.7</v>
          </cell>
          <cell r="J106">
            <v>178.9</v>
          </cell>
        </row>
        <row r="109">
          <cell r="I109">
            <v>333</v>
          </cell>
          <cell r="J109">
            <v>329.5</v>
          </cell>
        </row>
      </sheetData>
      <sheetData sheetId="9">
        <row r="31">
          <cell r="I31">
            <v>4642.2</v>
          </cell>
          <cell r="J31">
            <v>4212.6</v>
          </cell>
        </row>
        <row r="34">
          <cell r="I34">
            <v>1423.8</v>
          </cell>
          <cell r="J34">
            <v>1258.5</v>
          </cell>
        </row>
        <row r="37">
          <cell r="I37">
            <v>270.6</v>
          </cell>
          <cell r="J37">
            <v>215.8</v>
          </cell>
        </row>
        <row r="38">
          <cell r="I38">
            <v>4</v>
          </cell>
          <cell r="J38">
            <v>0.9</v>
          </cell>
        </row>
        <row r="39">
          <cell r="I39">
            <v>10.9</v>
          </cell>
          <cell r="J39">
            <v>9</v>
          </cell>
        </row>
        <row r="40">
          <cell r="I40">
            <v>72.7</v>
          </cell>
          <cell r="J40">
            <v>56.4</v>
          </cell>
        </row>
        <row r="41">
          <cell r="I41">
            <v>7.9</v>
          </cell>
          <cell r="J41">
            <v>4.5</v>
          </cell>
        </row>
        <row r="42">
          <cell r="I42">
            <v>5.9</v>
          </cell>
          <cell r="J42">
            <v>3.6</v>
          </cell>
        </row>
        <row r="45">
          <cell r="I45">
            <v>90.2</v>
          </cell>
          <cell r="J45">
            <v>57.7</v>
          </cell>
        </row>
        <row r="46">
          <cell r="I46">
            <v>15.1</v>
          </cell>
          <cell r="J46">
            <v>10.2</v>
          </cell>
        </row>
        <row r="48">
          <cell r="I48">
            <v>255.7</v>
          </cell>
          <cell r="J48">
            <v>209.4</v>
          </cell>
        </row>
        <row r="49">
          <cell r="I49">
            <v>22.8</v>
          </cell>
          <cell r="J49">
            <v>14.9</v>
          </cell>
        </row>
        <row r="50">
          <cell r="I50">
            <v>1.2</v>
          </cell>
          <cell r="J50">
            <v>0.2</v>
          </cell>
        </row>
        <row r="51">
          <cell r="I51">
            <v>113.5</v>
          </cell>
          <cell r="J51">
            <v>73.1</v>
          </cell>
        </row>
        <row r="52">
          <cell r="I52">
            <v>148.3</v>
          </cell>
          <cell r="J52">
            <v>97.3</v>
          </cell>
        </row>
        <row r="87">
          <cell r="I87">
            <v>53.6</v>
          </cell>
          <cell r="J87">
            <v>42.3</v>
          </cell>
        </row>
        <row r="91">
          <cell r="I91">
            <v>41.7</v>
          </cell>
          <cell r="J91">
            <v>17.6</v>
          </cell>
        </row>
        <row r="95">
          <cell r="I95">
            <v>1</v>
          </cell>
        </row>
        <row r="96">
          <cell r="I96">
            <v>85.8</v>
          </cell>
          <cell r="J96">
            <v>50.6</v>
          </cell>
        </row>
        <row r="105">
          <cell r="I105">
            <v>423.6</v>
          </cell>
          <cell r="J105">
            <v>210.4</v>
          </cell>
        </row>
        <row r="106">
          <cell r="I106">
            <v>20</v>
          </cell>
          <cell r="J106">
            <v>19.3</v>
          </cell>
        </row>
        <row r="109">
          <cell r="I109">
            <v>76.8</v>
          </cell>
          <cell r="J109">
            <v>47</v>
          </cell>
        </row>
        <row r="116">
          <cell r="I116">
            <v>8</v>
          </cell>
          <cell r="J116">
            <v>8</v>
          </cell>
        </row>
      </sheetData>
      <sheetData sheetId="10">
        <row r="31">
          <cell r="I31">
            <v>980.7</v>
          </cell>
          <cell r="J31">
            <v>858.7</v>
          </cell>
        </row>
        <row r="34">
          <cell r="I34">
            <v>300.8</v>
          </cell>
          <cell r="J34">
            <v>263.4</v>
          </cell>
        </row>
        <row r="37">
          <cell r="I37">
            <v>134.9</v>
          </cell>
          <cell r="J37">
            <v>90.7</v>
          </cell>
        </row>
        <row r="38">
          <cell r="I38">
            <v>55.3</v>
          </cell>
          <cell r="J38">
            <v>18.3</v>
          </cell>
        </row>
        <row r="39">
          <cell r="I39">
            <v>3.8</v>
          </cell>
          <cell r="J39">
            <v>2.1</v>
          </cell>
        </row>
        <row r="40">
          <cell r="I40">
            <v>51.9</v>
          </cell>
          <cell r="J40">
            <v>40.9</v>
          </cell>
        </row>
        <row r="41">
          <cell r="I41">
            <v>23.1</v>
          </cell>
          <cell r="J41">
            <v>13.1</v>
          </cell>
        </row>
        <row r="42">
          <cell r="I42">
            <v>1.6</v>
          </cell>
          <cell r="J42">
            <v>1.3</v>
          </cell>
        </row>
        <row r="45">
          <cell r="I45">
            <v>60.3</v>
          </cell>
          <cell r="J45">
            <v>11.2</v>
          </cell>
        </row>
        <row r="46">
          <cell r="I46">
            <v>17.5</v>
          </cell>
          <cell r="J46">
            <v>9.5</v>
          </cell>
        </row>
        <row r="47">
          <cell r="I47">
            <v>2.3</v>
          </cell>
          <cell r="J47">
            <v>0.9</v>
          </cell>
        </row>
        <row r="48">
          <cell r="I48">
            <v>82.1</v>
          </cell>
          <cell r="J48">
            <v>57.8</v>
          </cell>
        </row>
        <row r="49">
          <cell r="I49">
            <v>14.9</v>
          </cell>
          <cell r="J49">
            <v>7.1</v>
          </cell>
        </row>
        <row r="50">
          <cell r="I50">
            <v>1.9</v>
          </cell>
          <cell r="J50">
            <v>0.4</v>
          </cell>
        </row>
        <row r="51">
          <cell r="I51">
            <v>63.2</v>
          </cell>
          <cell r="J51">
            <v>12.1</v>
          </cell>
        </row>
        <row r="52">
          <cell r="I52">
            <v>219.2</v>
          </cell>
          <cell r="J52">
            <v>141.7</v>
          </cell>
        </row>
        <row r="87">
          <cell r="I87">
            <v>1834.4</v>
          </cell>
          <cell r="J87">
            <v>1468.9</v>
          </cell>
        </row>
        <row r="91">
          <cell r="I91">
            <v>11.8</v>
          </cell>
          <cell r="J91">
            <v>3.3</v>
          </cell>
        </row>
        <row r="96">
          <cell r="I96">
            <v>153.7</v>
          </cell>
          <cell r="J96">
            <v>87.4</v>
          </cell>
        </row>
        <row r="104">
          <cell r="I104">
            <v>345.9</v>
          </cell>
          <cell r="J104">
            <v>128.8</v>
          </cell>
        </row>
        <row r="106">
          <cell r="I106">
            <v>14.6</v>
          </cell>
        </row>
        <row r="109">
          <cell r="I109">
            <v>15.1</v>
          </cell>
          <cell r="J109">
            <v>5.7</v>
          </cell>
        </row>
        <row r="116">
          <cell r="I116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="98" zoomScaleNormal="98" zoomScalePageLayoutView="0" workbookViewId="0" topLeftCell="A1">
      <selection activeCell="J112" sqref="J112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34.83203125" style="0" customWidth="1"/>
    <col min="8" max="8" width="5.33203125" style="0" customWidth="1"/>
    <col min="9" max="9" width="16.66015625" style="0" customWidth="1"/>
    <col min="10" max="10" width="17.16015625" style="0" customWidth="1"/>
    <col min="11" max="11" width="5.5" style="0" customWidth="1"/>
    <col min="12" max="12" width="6.5" style="0" customWidth="1"/>
    <col min="13" max="13" width="5.83203125" style="0" customWidth="1"/>
    <col min="14" max="14" width="5.5" style="0" customWidth="1"/>
  </cols>
  <sheetData>
    <row r="1" spans="8:11" ht="12">
      <c r="H1" s="189" t="s">
        <v>21</v>
      </c>
      <c r="I1" s="189"/>
      <c r="J1" s="189"/>
      <c r="K1" s="189"/>
    </row>
    <row r="2" spans="8:11" ht="12">
      <c r="H2" s="189" t="s">
        <v>22</v>
      </c>
      <c r="I2" s="189"/>
      <c r="J2" s="189"/>
      <c r="K2" s="189"/>
    </row>
    <row r="3" spans="8:11" ht="12">
      <c r="H3" s="12" t="s">
        <v>115</v>
      </c>
      <c r="I3" s="12"/>
      <c r="J3" s="12"/>
      <c r="K3" s="12"/>
    </row>
    <row r="4" spans="8:10" ht="12">
      <c r="H4" s="193" t="s">
        <v>116</v>
      </c>
      <c r="I4" s="193"/>
      <c r="J4" s="193"/>
    </row>
    <row r="5" spans="8:10" ht="12">
      <c r="H5" s="13"/>
      <c r="I5" s="13"/>
      <c r="J5" s="13"/>
    </row>
    <row r="6" spans="4:10" ht="12">
      <c r="D6" s="202" t="s">
        <v>118</v>
      </c>
      <c r="E6" s="202"/>
      <c r="F6" s="202"/>
      <c r="G6" s="202"/>
      <c r="H6" s="202"/>
      <c r="I6" s="202"/>
      <c r="J6" s="202"/>
    </row>
    <row r="7" spans="4:10" ht="12">
      <c r="D7" s="201" t="s">
        <v>18</v>
      </c>
      <c r="E7" s="201"/>
      <c r="F7" s="201"/>
      <c r="G7" s="201"/>
      <c r="H7" s="201"/>
      <c r="I7" s="201"/>
      <c r="J7" s="201"/>
    </row>
    <row r="9" spans="2:11" ht="12">
      <c r="B9" s="190" t="s">
        <v>120</v>
      </c>
      <c r="C9" s="190"/>
      <c r="D9" s="190"/>
      <c r="E9" s="190"/>
      <c r="F9" s="190"/>
      <c r="G9" s="190"/>
      <c r="H9" s="190"/>
      <c r="I9" s="190"/>
      <c r="J9" s="190"/>
      <c r="K9" s="190"/>
    </row>
    <row r="10" spans="2:11" ht="12">
      <c r="B10" s="190" t="s">
        <v>25</v>
      </c>
      <c r="C10" s="203"/>
      <c r="D10" s="203"/>
      <c r="E10" s="203"/>
      <c r="F10" s="203"/>
      <c r="G10" s="203"/>
      <c r="H10" s="203"/>
      <c r="I10" s="203"/>
      <c r="J10" s="203"/>
      <c r="K10" s="203"/>
    </row>
    <row r="11" spans="2:11" ht="12">
      <c r="B11" s="11"/>
      <c r="C11" s="11"/>
      <c r="D11" s="11"/>
      <c r="E11" s="11"/>
      <c r="F11" s="11"/>
      <c r="G11" s="203" t="s">
        <v>121</v>
      </c>
      <c r="H11" s="203"/>
      <c r="I11" s="203"/>
      <c r="J11" s="11"/>
      <c r="K11" s="11"/>
    </row>
    <row r="12" spans="7:10" ht="12">
      <c r="G12" s="200" t="s">
        <v>29</v>
      </c>
      <c r="H12" s="200"/>
      <c r="I12" s="204"/>
      <c r="J12" s="9"/>
    </row>
    <row r="13" spans="7:10" ht="12">
      <c r="G13" s="9"/>
      <c r="H13" s="9"/>
      <c r="I13" s="9"/>
      <c r="J13" s="9"/>
    </row>
    <row r="14" spans="7:10" ht="12">
      <c r="G14" s="210" t="s">
        <v>122</v>
      </c>
      <c r="H14" s="210"/>
      <c r="I14" s="210"/>
      <c r="J14" s="9"/>
    </row>
    <row r="15" spans="7:10" ht="12">
      <c r="G15" s="200" t="s">
        <v>23</v>
      </c>
      <c r="H15" s="200"/>
      <c r="I15" s="200"/>
      <c r="J15" s="9"/>
    </row>
    <row r="16" spans="7:10" ht="12">
      <c r="G16" s="210" t="s">
        <v>119</v>
      </c>
      <c r="H16" s="210"/>
      <c r="I16" s="210"/>
      <c r="J16" s="9"/>
    </row>
    <row r="17" spans="7:10" ht="12">
      <c r="G17" s="200" t="s">
        <v>17</v>
      </c>
      <c r="H17" s="200"/>
      <c r="I17" s="200"/>
      <c r="J17" s="9"/>
    </row>
    <row r="18" spans="7:10" ht="12">
      <c r="G18" s="9"/>
      <c r="H18" s="9"/>
      <c r="I18" s="9"/>
      <c r="J18" s="9"/>
    </row>
    <row r="19" spans="7:11" ht="12">
      <c r="G19" s="9"/>
      <c r="H19" s="191" t="s">
        <v>19</v>
      </c>
      <c r="I19" s="191"/>
      <c r="J19" s="192"/>
      <c r="K19" s="10">
        <v>13</v>
      </c>
    </row>
    <row r="20" spans="7:10" ht="12">
      <c r="G20" s="9"/>
      <c r="H20" s="9"/>
      <c r="I20" s="9"/>
      <c r="J20" s="9"/>
    </row>
    <row r="21" ht="12.75" customHeight="1">
      <c r="J21" s="14" t="s">
        <v>117</v>
      </c>
    </row>
    <row r="22" spans="1:10" ht="12" customHeight="1">
      <c r="A22" s="211" t="s">
        <v>1</v>
      </c>
      <c r="B22" s="212"/>
      <c r="C22" s="212"/>
      <c r="D22" s="212"/>
      <c r="E22" s="212"/>
      <c r="F22" s="212"/>
      <c r="G22" s="207" t="s">
        <v>2</v>
      </c>
      <c r="H22" s="197" t="s">
        <v>0</v>
      </c>
      <c r="I22" s="194" t="s">
        <v>3</v>
      </c>
      <c r="J22" s="194" t="s">
        <v>30</v>
      </c>
    </row>
    <row r="23" spans="1:10" ht="12">
      <c r="A23" s="213"/>
      <c r="B23" s="214"/>
      <c r="C23" s="214"/>
      <c r="D23" s="214"/>
      <c r="E23" s="214"/>
      <c r="F23" s="214"/>
      <c r="G23" s="208"/>
      <c r="H23" s="198"/>
      <c r="I23" s="195"/>
      <c r="J23" s="195"/>
    </row>
    <row r="24" spans="1:10" ht="10.5" customHeight="1">
      <c r="A24" s="215"/>
      <c r="B24" s="216"/>
      <c r="C24" s="216"/>
      <c r="D24" s="216"/>
      <c r="E24" s="216"/>
      <c r="F24" s="216"/>
      <c r="G24" s="209"/>
      <c r="H24" s="199"/>
      <c r="I24" s="196"/>
      <c r="J24" s="196"/>
    </row>
    <row r="25" spans="1:10" ht="12">
      <c r="A25" s="205">
        <v>1</v>
      </c>
      <c r="B25" s="206"/>
      <c r="C25" s="206"/>
      <c r="D25" s="206"/>
      <c r="E25" s="206"/>
      <c r="F25" s="206"/>
      <c r="G25" s="3">
        <v>2</v>
      </c>
      <c r="H25" s="3">
        <v>3</v>
      </c>
      <c r="I25" s="3">
        <v>4</v>
      </c>
      <c r="J25" s="3">
        <v>5</v>
      </c>
    </row>
    <row r="26" spans="1:10" ht="12">
      <c r="A26" s="2">
        <v>1</v>
      </c>
      <c r="B26" s="2">
        <v>1</v>
      </c>
      <c r="C26" s="5"/>
      <c r="D26" s="5"/>
      <c r="E26" s="5"/>
      <c r="F26" s="5"/>
      <c r="G26" s="8" t="s">
        <v>34</v>
      </c>
      <c r="H26" s="2">
        <v>1</v>
      </c>
      <c r="I26" s="15">
        <f>I27+I29+I35</f>
        <v>10503.4</v>
      </c>
      <c r="J26" s="15">
        <f>J27+J29+J35</f>
        <v>9859.9</v>
      </c>
    </row>
    <row r="27" spans="1:10" ht="12">
      <c r="A27" s="1">
        <v>1</v>
      </c>
      <c r="B27" s="1">
        <v>1</v>
      </c>
      <c r="C27" s="1">
        <v>1</v>
      </c>
      <c r="D27" s="1"/>
      <c r="E27" s="1"/>
      <c r="F27" s="1"/>
      <c r="G27" s="7" t="s">
        <v>35</v>
      </c>
      <c r="H27" s="1">
        <v>2</v>
      </c>
      <c r="I27" s="18">
        <f>I28</f>
        <v>9833</v>
      </c>
      <c r="J27" s="18">
        <f>J28</f>
        <v>8982.1</v>
      </c>
    </row>
    <row r="28" spans="1:10" ht="12">
      <c r="A28" s="4">
        <v>1</v>
      </c>
      <c r="B28" s="4">
        <v>1</v>
      </c>
      <c r="C28" s="4">
        <v>1</v>
      </c>
      <c r="D28" s="4">
        <v>1</v>
      </c>
      <c r="E28" s="4"/>
      <c r="F28" s="4"/>
      <c r="G28" s="6" t="s">
        <v>36</v>
      </c>
      <c r="H28" s="4">
        <v>3</v>
      </c>
      <c r="I28" s="17">
        <v>9833</v>
      </c>
      <c r="J28" s="17">
        <v>8982.1</v>
      </c>
    </row>
    <row r="29" spans="1:10" ht="12">
      <c r="A29" s="1">
        <v>1</v>
      </c>
      <c r="B29" s="1">
        <v>1</v>
      </c>
      <c r="C29" s="1">
        <v>3</v>
      </c>
      <c r="D29" s="1"/>
      <c r="E29" s="1"/>
      <c r="F29" s="1"/>
      <c r="G29" s="7" t="s">
        <v>37</v>
      </c>
      <c r="H29" s="1">
        <v>4</v>
      </c>
      <c r="I29" s="18">
        <f>I30+I33+I34</f>
        <v>350.4</v>
      </c>
      <c r="J29" s="18">
        <f>J30+J33+J34</f>
        <v>648.5</v>
      </c>
    </row>
    <row r="30" spans="1:10" ht="12">
      <c r="A30" s="4">
        <v>1</v>
      </c>
      <c r="B30" s="4">
        <v>1</v>
      </c>
      <c r="C30" s="4">
        <v>3</v>
      </c>
      <c r="D30" s="4">
        <v>1</v>
      </c>
      <c r="E30" s="4"/>
      <c r="F30" s="4"/>
      <c r="G30" s="6" t="s">
        <v>4</v>
      </c>
      <c r="H30" s="4">
        <v>5</v>
      </c>
      <c r="I30" s="16">
        <f>I31+I32</f>
        <v>11.5</v>
      </c>
      <c r="J30" s="16">
        <f>J31+J32</f>
        <v>-17.9</v>
      </c>
    </row>
    <row r="31" spans="1:10" ht="12">
      <c r="A31" s="4">
        <v>1</v>
      </c>
      <c r="B31" s="4">
        <v>1</v>
      </c>
      <c r="C31" s="4">
        <v>3</v>
      </c>
      <c r="D31" s="4">
        <v>1</v>
      </c>
      <c r="E31" s="4">
        <v>1</v>
      </c>
      <c r="F31" s="4">
        <v>1</v>
      </c>
      <c r="G31" s="6" t="s">
        <v>38</v>
      </c>
      <c r="H31" s="4">
        <v>6</v>
      </c>
      <c r="I31" s="17">
        <v>8.5</v>
      </c>
      <c r="J31" s="17">
        <v>-14</v>
      </c>
    </row>
    <row r="32" spans="1:10" ht="12">
      <c r="A32" s="4">
        <v>1</v>
      </c>
      <c r="B32" s="4">
        <v>1</v>
      </c>
      <c r="C32" s="4">
        <v>3</v>
      </c>
      <c r="D32" s="4">
        <v>1</v>
      </c>
      <c r="E32" s="4">
        <v>1</v>
      </c>
      <c r="F32" s="4">
        <v>2</v>
      </c>
      <c r="G32" s="6" t="s">
        <v>39</v>
      </c>
      <c r="H32" s="4">
        <v>7</v>
      </c>
      <c r="I32" s="17">
        <v>3</v>
      </c>
      <c r="J32" s="17">
        <v>-3.9</v>
      </c>
    </row>
    <row r="33" spans="1:10" ht="12">
      <c r="A33" s="4">
        <v>1</v>
      </c>
      <c r="B33" s="4">
        <v>1</v>
      </c>
      <c r="C33" s="4">
        <v>3</v>
      </c>
      <c r="D33" s="4">
        <v>2</v>
      </c>
      <c r="E33" s="4"/>
      <c r="F33" s="4"/>
      <c r="G33" s="6" t="s">
        <v>12</v>
      </c>
      <c r="H33" s="4">
        <v>8</v>
      </c>
      <c r="I33" s="17">
        <v>1.5</v>
      </c>
      <c r="J33" s="17">
        <v>2.1</v>
      </c>
    </row>
    <row r="34" spans="1:10" ht="12">
      <c r="A34" s="4">
        <v>1</v>
      </c>
      <c r="B34" s="4">
        <v>1</v>
      </c>
      <c r="C34" s="4">
        <v>3</v>
      </c>
      <c r="D34" s="4">
        <v>3</v>
      </c>
      <c r="E34" s="4"/>
      <c r="F34" s="4"/>
      <c r="G34" s="6" t="s">
        <v>27</v>
      </c>
      <c r="H34" s="4">
        <v>9</v>
      </c>
      <c r="I34" s="17">
        <v>337.4</v>
      </c>
      <c r="J34" s="17">
        <v>664.3</v>
      </c>
    </row>
    <row r="35" spans="1:10" ht="13.5" customHeight="1">
      <c r="A35" s="1">
        <v>1</v>
      </c>
      <c r="B35" s="1">
        <v>1</v>
      </c>
      <c r="C35" s="1">
        <v>4</v>
      </c>
      <c r="D35" s="1"/>
      <c r="E35" s="1"/>
      <c r="F35" s="1"/>
      <c r="G35" s="7" t="s">
        <v>40</v>
      </c>
      <c r="H35" s="1">
        <v>10</v>
      </c>
      <c r="I35" s="18">
        <f>I36+I37+I38</f>
        <v>320</v>
      </c>
      <c r="J35" s="18">
        <f>J36+J37+J38</f>
        <v>229.3</v>
      </c>
    </row>
    <row r="36" spans="1:10" ht="12">
      <c r="A36" s="4">
        <v>1</v>
      </c>
      <c r="B36" s="4">
        <v>1</v>
      </c>
      <c r="C36" s="4">
        <v>4</v>
      </c>
      <c r="D36" s="4">
        <v>5</v>
      </c>
      <c r="E36" s="4">
        <v>1</v>
      </c>
      <c r="F36" s="4">
        <v>1</v>
      </c>
      <c r="G36" s="6" t="s">
        <v>41</v>
      </c>
      <c r="H36" s="4">
        <v>11</v>
      </c>
      <c r="I36" s="17"/>
      <c r="J36" s="17"/>
    </row>
    <row r="37" spans="1:10" ht="12">
      <c r="A37" s="4">
        <v>1</v>
      </c>
      <c r="B37" s="4">
        <v>1</v>
      </c>
      <c r="C37" s="4">
        <v>4</v>
      </c>
      <c r="D37" s="4">
        <v>7</v>
      </c>
      <c r="E37" s="4">
        <v>1</v>
      </c>
      <c r="F37" s="4">
        <v>1</v>
      </c>
      <c r="G37" s="6" t="s">
        <v>24</v>
      </c>
      <c r="H37" s="4">
        <v>12</v>
      </c>
      <c r="I37" s="17">
        <v>320</v>
      </c>
      <c r="J37" s="17">
        <v>229.3</v>
      </c>
    </row>
    <row r="38" spans="1:10" ht="12">
      <c r="A38" s="4">
        <v>1</v>
      </c>
      <c r="B38" s="4">
        <v>1</v>
      </c>
      <c r="C38" s="4">
        <v>4</v>
      </c>
      <c r="D38" s="4">
        <v>7</v>
      </c>
      <c r="E38" s="4">
        <v>1</v>
      </c>
      <c r="F38" s="4">
        <v>2</v>
      </c>
      <c r="G38" s="6" t="s">
        <v>42</v>
      </c>
      <c r="H38" s="4">
        <v>13</v>
      </c>
      <c r="I38" s="17"/>
      <c r="J38" s="17"/>
    </row>
    <row r="39" spans="1:10" ht="12">
      <c r="A39" s="1">
        <v>1</v>
      </c>
      <c r="B39" s="1">
        <v>3</v>
      </c>
      <c r="C39" s="1"/>
      <c r="D39" s="1"/>
      <c r="E39" s="1"/>
      <c r="F39" s="1"/>
      <c r="G39" s="7" t="s">
        <v>43</v>
      </c>
      <c r="H39" s="1">
        <v>14</v>
      </c>
      <c r="I39" s="18">
        <f>I40+I43+I46+I49</f>
        <v>8468.2</v>
      </c>
      <c r="J39" s="18">
        <f>J40+J43+J46+J49</f>
        <v>6401.900000000001</v>
      </c>
    </row>
    <row r="40" spans="1:10" ht="12">
      <c r="A40" s="1">
        <v>1</v>
      </c>
      <c r="B40" s="1">
        <v>3</v>
      </c>
      <c r="C40" s="1">
        <v>1</v>
      </c>
      <c r="D40" s="1"/>
      <c r="E40" s="1"/>
      <c r="F40" s="1"/>
      <c r="G40" s="7" t="s">
        <v>5</v>
      </c>
      <c r="H40" s="1">
        <v>15</v>
      </c>
      <c r="I40" s="18">
        <f>I41+I42</f>
        <v>0</v>
      </c>
      <c r="J40" s="18">
        <f>J41+J42</f>
        <v>0</v>
      </c>
    </row>
    <row r="41" spans="1:10" ht="22.5">
      <c r="A41" s="4">
        <v>1</v>
      </c>
      <c r="B41" s="4">
        <v>3</v>
      </c>
      <c r="C41" s="4">
        <v>1</v>
      </c>
      <c r="D41" s="4">
        <v>1</v>
      </c>
      <c r="E41" s="4">
        <v>1</v>
      </c>
      <c r="F41" s="4">
        <v>1</v>
      </c>
      <c r="G41" s="6" t="s">
        <v>44</v>
      </c>
      <c r="H41" s="4">
        <v>16</v>
      </c>
      <c r="I41" s="17"/>
      <c r="J41" s="17"/>
    </row>
    <row r="42" spans="1:10" ht="12">
      <c r="A42" s="4">
        <v>1</v>
      </c>
      <c r="B42" s="4">
        <v>3</v>
      </c>
      <c r="C42" s="4">
        <v>1</v>
      </c>
      <c r="D42" s="4">
        <v>2</v>
      </c>
      <c r="E42" s="4">
        <v>1</v>
      </c>
      <c r="F42" s="4">
        <v>1</v>
      </c>
      <c r="G42" s="6" t="s">
        <v>45</v>
      </c>
      <c r="H42" s="4">
        <v>17</v>
      </c>
      <c r="I42" s="17"/>
      <c r="J42" s="17"/>
    </row>
    <row r="43" spans="1:10" ht="16.5" customHeight="1">
      <c r="A43" s="1">
        <v>1</v>
      </c>
      <c r="B43" s="1">
        <v>3</v>
      </c>
      <c r="C43" s="1">
        <v>2</v>
      </c>
      <c r="D43" s="1"/>
      <c r="E43" s="1"/>
      <c r="F43" s="1"/>
      <c r="G43" s="7" t="s">
        <v>6</v>
      </c>
      <c r="H43" s="1">
        <v>18</v>
      </c>
      <c r="I43" s="18">
        <f>I44+I45</f>
        <v>0</v>
      </c>
      <c r="J43" s="18">
        <f>J44+J45</f>
        <v>0</v>
      </c>
    </row>
    <row r="44" spans="1:10" ht="22.5">
      <c r="A44" s="4">
        <v>1</v>
      </c>
      <c r="B44" s="4">
        <v>3</v>
      </c>
      <c r="C44" s="4">
        <v>2</v>
      </c>
      <c r="D44" s="4">
        <v>1</v>
      </c>
      <c r="E44" s="4">
        <v>1</v>
      </c>
      <c r="F44" s="4">
        <v>1</v>
      </c>
      <c r="G44" s="6" t="s">
        <v>46</v>
      </c>
      <c r="H44" s="4">
        <v>19</v>
      </c>
      <c r="I44" s="17"/>
      <c r="J44" s="17"/>
    </row>
    <row r="45" spans="1:10" ht="22.5">
      <c r="A45" s="4">
        <v>1</v>
      </c>
      <c r="B45" s="4">
        <v>3</v>
      </c>
      <c r="C45" s="4">
        <v>2</v>
      </c>
      <c r="D45" s="4">
        <v>2</v>
      </c>
      <c r="E45" s="4">
        <v>1</v>
      </c>
      <c r="F45" s="4">
        <v>1</v>
      </c>
      <c r="G45" s="6" t="s">
        <v>47</v>
      </c>
      <c r="H45" s="4">
        <v>20</v>
      </c>
      <c r="I45" s="17"/>
      <c r="J45" s="17"/>
    </row>
    <row r="46" spans="1:10" ht="15" customHeight="1">
      <c r="A46" s="1">
        <v>1</v>
      </c>
      <c r="B46" s="1">
        <v>3</v>
      </c>
      <c r="C46" s="1">
        <v>3</v>
      </c>
      <c r="D46" s="1"/>
      <c r="E46" s="1"/>
      <c r="F46" s="1"/>
      <c r="G46" s="7" t="s">
        <v>28</v>
      </c>
      <c r="H46" s="1">
        <v>21</v>
      </c>
      <c r="I46" s="18">
        <f>I47+I48</f>
        <v>0</v>
      </c>
      <c r="J46" s="18">
        <f>J47+J48</f>
        <v>0</v>
      </c>
    </row>
    <row r="47" spans="1:10" ht="22.5">
      <c r="A47" s="4">
        <v>1</v>
      </c>
      <c r="B47" s="4">
        <v>3</v>
      </c>
      <c r="C47" s="4">
        <v>3</v>
      </c>
      <c r="D47" s="4">
        <v>1</v>
      </c>
      <c r="E47" s="4">
        <v>1</v>
      </c>
      <c r="F47" s="4">
        <v>1</v>
      </c>
      <c r="G47" s="6" t="s">
        <v>48</v>
      </c>
      <c r="H47" s="4">
        <v>22</v>
      </c>
      <c r="I47" s="17"/>
      <c r="J47" s="17"/>
    </row>
    <row r="48" spans="1:10" ht="22.5">
      <c r="A48" s="4">
        <v>1</v>
      </c>
      <c r="B48" s="4">
        <v>3</v>
      </c>
      <c r="C48" s="4">
        <v>3</v>
      </c>
      <c r="D48" s="4">
        <v>2</v>
      </c>
      <c r="E48" s="4">
        <v>1</v>
      </c>
      <c r="F48" s="4">
        <v>1</v>
      </c>
      <c r="G48" s="6" t="s">
        <v>49</v>
      </c>
      <c r="H48" s="4">
        <v>23</v>
      </c>
      <c r="I48" s="17"/>
      <c r="J48" s="17"/>
    </row>
    <row r="49" spans="1:10" ht="21">
      <c r="A49" s="1">
        <v>1</v>
      </c>
      <c r="B49" s="1">
        <v>3</v>
      </c>
      <c r="C49" s="1">
        <v>4</v>
      </c>
      <c r="D49" s="1"/>
      <c r="E49" s="1"/>
      <c r="F49" s="1"/>
      <c r="G49" s="7" t="s">
        <v>109</v>
      </c>
      <c r="H49" s="1">
        <v>24</v>
      </c>
      <c r="I49" s="18">
        <f>I50+I57</f>
        <v>8468.2</v>
      </c>
      <c r="J49" s="18">
        <f>J50+J57</f>
        <v>6401.900000000001</v>
      </c>
    </row>
    <row r="50" spans="1:10" ht="26.25" customHeight="1">
      <c r="A50" s="4">
        <v>1</v>
      </c>
      <c r="B50" s="4">
        <v>3</v>
      </c>
      <c r="C50" s="4">
        <v>4</v>
      </c>
      <c r="D50" s="4">
        <v>1</v>
      </c>
      <c r="E50" s="4"/>
      <c r="F50" s="4"/>
      <c r="G50" s="6" t="s">
        <v>50</v>
      </c>
      <c r="H50" s="4">
        <v>25</v>
      </c>
      <c r="I50" s="16">
        <f>I51+I55+I56</f>
        <v>5824.900000000001</v>
      </c>
      <c r="J50" s="16">
        <f>J51+J55+J56</f>
        <v>5499.700000000001</v>
      </c>
    </row>
    <row r="51" spans="1:10" ht="23.25" customHeight="1">
      <c r="A51" s="4">
        <v>1</v>
      </c>
      <c r="B51" s="4">
        <v>3</v>
      </c>
      <c r="C51" s="4">
        <v>4</v>
      </c>
      <c r="D51" s="4">
        <v>1</v>
      </c>
      <c r="E51" s="4">
        <v>1</v>
      </c>
      <c r="F51" s="4">
        <v>1</v>
      </c>
      <c r="G51" s="6" t="s">
        <v>110</v>
      </c>
      <c r="H51" s="4">
        <v>26</v>
      </c>
      <c r="I51" s="16">
        <f>I52+I53+I54</f>
        <v>5602.900000000001</v>
      </c>
      <c r="J51" s="16">
        <f>J52+J53+J54</f>
        <v>5375.5</v>
      </c>
    </row>
    <row r="52" spans="1:10" ht="22.5">
      <c r="A52" s="4"/>
      <c r="B52" s="4"/>
      <c r="C52" s="4"/>
      <c r="D52" s="4"/>
      <c r="E52" s="4"/>
      <c r="F52" s="4"/>
      <c r="G52" s="6" t="s">
        <v>16</v>
      </c>
      <c r="H52" s="4">
        <v>27</v>
      </c>
      <c r="I52" s="17">
        <v>1373.4</v>
      </c>
      <c r="J52" s="17">
        <v>1373.4</v>
      </c>
    </row>
    <row r="53" spans="1:10" ht="12">
      <c r="A53" s="4"/>
      <c r="B53" s="4"/>
      <c r="C53" s="4"/>
      <c r="D53" s="4"/>
      <c r="E53" s="4"/>
      <c r="F53" s="4"/>
      <c r="G53" s="6" t="s">
        <v>13</v>
      </c>
      <c r="H53" s="4">
        <v>28</v>
      </c>
      <c r="I53" s="17">
        <v>3579.4</v>
      </c>
      <c r="J53" s="17">
        <v>3579.4</v>
      </c>
    </row>
    <row r="54" spans="1:10" ht="12">
      <c r="A54" s="4"/>
      <c r="B54" s="4"/>
      <c r="C54" s="4"/>
      <c r="D54" s="4"/>
      <c r="E54" s="4"/>
      <c r="F54" s="4"/>
      <c r="G54" s="6" t="s">
        <v>7</v>
      </c>
      <c r="H54" s="4">
        <v>29</v>
      </c>
      <c r="I54" s="17">
        <v>650.1</v>
      </c>
      <c r="J54" s="17">
        <v>422.7</v>
      </c>
    </row>
    <row r="55" spans="1:10" ht="45">
      <c r="A55" s="4">
        <v>1</v>
      </c>
      <c r="B55" s="4">
        <v>3</v>
      </c>
      <c r="C55" s="4">
        <v>4</v>
      </c>
      <c r="D55" s="4">
        <v>1</v>
      </c>
      <c r="E55" s="4">
        <v>1</v>
      </c>
      <c r="F55" s="4">
        <v>4</v>
      </c>
      <c r="G55" s="6" t="s">
        <v>51</v>
      </c>
      <c r="H55" s="4">
        <v>30</v>
      </c>
      <c r="I55" s="17">
        <v>195.4</v>
      </c>
      <c r="J55" s="17">
        <v>97.6</v>
      </c>
    </row>
    <row r="56" spans="1:10" ht="12">
      <c r="A56" s="4">
        <v>1</v>
      </c>
      <c r="B56" s="4">
        <v>3</v>
      </c>
      <c r="C56" s="4">
        <v>4</v>
      </c>
      <c r="D56" s="4">
        <v>1</v>
      </c>
      <c r="E56" s="4">
        <v>1</v>
      </c>
      <c r="F56" s="4">
        <v>5</v>
      </c>
      <c r="G56" s="6" t="s">
        <v>52</v>
      </c>
      <c r="H56" s="4">
        <v>31</v>
      </c>
      <c r="I56" s="17">
        <v>26.6</v>
      </c>
      <c r="J56" s="17">
        <v>26.6</v>
      </c>
    </row>
    <row r="57" spans="1:10" ht="22.5">
      <c r="A57" s="4">
        <v>1</v>
      </c>
      <c r="B57" s="4">
        <v>3</v>
      </c>
      <c r="C57" s="4">
        <v>4</v>
      </c>
      <c r="D57" s="4">
        <v>2</v>
      </c>
      <c r="E57" s="4"/>
      <c r="F57" s="4"/>
      <c r="G57" s="6" t="s">
        <v>53</v>
      </c>
      <c r="H57" s="4">
        <v>32</v>
      </c>
      <c r="I57" s="16">
        <f>I58+I63+I64</f>
        <v>2643.3</v>
      </c>
      <c r="J57" s="16">
        <f>J58+J63+J64</f>
        <v>902.2</v>
      </c>
    </row>
    <row r="58" spans="1:10" ht="22.5">
      <c r="A58" s="4">
        <v>1</v>
      </c>
      <c r="B58" s="4">
        <v>3</v>
      </c>
      <c r="C58" s="4">
        <v>4</v>
      </c>
      <c r="D58" s="4">
        <v>2</v>
      </c>
      <c r="E58" s="4">
        <v>1</v>
      </c>
      <c r="F58" s="4">
        <v>1</v>
      </c>
      <c r="G58" s="6" t="s">
        <v>111</v>
      </c>
      <c r="H58" s="4">
        <v>33</v>
      </c>
      <c r="I58" s="16">
        <f>I59+I60+I61+I62</f>
        <v>1653.2</v>
      </c>
      <c r="J58" s="16">
        <f>J59+J60+J61+J62</f>
        <v>407.3</v>
      </c>
    </row>
    <row r="59" spans="1:10" ht="22.5">
      <c r="A59" s="4"/>
      <c r="B59" s="4"/>
      <c r="C59" s="4"/>
      <c r="D59" s="4"/>
      <c r="E59" s="4"/>
      <c r="F59" s="4"/>
      <c r="G59" s="6" t="s">
        <v>20</v>
      </c>
      <c r="H59" s="4">
        <v>34</v>
      </c>
      <c r="I59" s="17"/>
      <c r="J59" s="17"/>
    </row>
    <row r="60" spans="1:10" ht="12">
      <c r="A60" s="4"/>
      <c r="B60" s="4"/>
      <c r="C60" s="4"/>
      <c r="D60" s="4"/>
      <c r="E60" s="4"/>
      <c r="F60" s="4"/>
      <c r="G60" s="6" t="s">
        <v>13</v>
      </c>
      <c r="H60" s="4">
        <v>35</v>
      </c>
      <c r="I60" s="17"/>
      <c r="J60" s="17"/>
    </row>
    <row r="61" spans="1:10" ht="22.5">
      <c r="A61" s="4"/>
      <c r="B61" s="4"/>
      <c r="C61" s="4"/>
      <c r="D61" s="4"/>
      <c r="E61" s="4"/>
      <c r="F61" s="4"/>
      <c r="G61" s="6" t="s">
        <v>54</v>
      </c>
      <c r="H61" s="4">
        <v>36</v>
      </c>
      <c r="I61" s="17">
        <v>1028.7</v>
      </c>
      <c r="J61" s="17">
        <v>375.7</v>
      </c>
    </row>
    <row r="62" spans="1:10" ht="12">
      <c r="A62" s="1"/>
      <c r="B62" s="1"/>
      <c r="C62" s="4"/>
      <c r="D62" s="4"/>
      <c r="E62" s="4"/>
      <c r="F62" s="4"/>
      <c r="G62" s="6" t="s">
        <v>7</v>
      </c>
      <c r="H62" s="4">
        <v>37</v>
      </c>
      <c r="I62" s="17">
        <v>624.5</v>
      </c>
      <c r="J62" s="17">
        <v>31.6</v>
      </c>
    </row>
    <row r="63" spans="1:10" ht="36.75" customHeight="1">
      <c r="A63" s="4">
        <v>1</v>
      </c>
      <c r="B63" s="4">
        <v>3</v>
      </c>
      <c r="C63" s="4">
        <v>4</v>
      </c>
      <c r="D63" s="4">
        <v>2</v>
      </c>
      <c r="E63" s="4">
        <v>1</v>
      </c>
      <c r="F63" s="4">
        <v>4</v>
      </c>
      <c r="G63" s="6" t="s">
        <v>55</v>
      </c>
      <c r="H63" s="4">
        <v>38</v>
      </c>
      <c r="I63" s="17">
        <v>990.1</v>
      </c>
      <c r="J63" s="17">
        <v>494.9</v>
      </c>
    </row>
    <row r="64" spans="1:10" ht="15" customHeight="1">
      <c r="A64" s="4">
        <v>1</v>
      </c>
      <c r="B64" s="4">
        <v>3</v>
      </c>
      <c r="C64" s="4">
        <v>4</v>
      </c>
      <c r="D64" s="4">
        <v>2</v>
      </c>
      <c r="E64" s="4">
        <v>1</v>
      </c>
      <c r="F64" s="4">
        <v>5</v>
      </c>
      <c r="G64" s="6" t="s">
        <v>56</v>
      </c>
      <c r="H64" s="4">
        <v>39</v>
      </c>
      <c r="I64" s="17"/>
      <c r="J64" s="17"/>
    </row>
    <row r="65" spans="1:10" ht="12">
      <c r="A65" s="1">
        <v>1</v>
      </c>
      <c r="B65" s="1">
        <v>4</v>
      </c>
      <c r="C65" s="1"/>
      <c r="D65" s="1"/>
      <c r="E65" s="1"/>
      <c r="F65" s="1"/>
      <c r="G65" s="7" t="s">
        <v>57</v>
      </c>
      <c r="H65" s="1">
        <v>40</v>
      </c>
      <c r="I65" s="18">
        <f>I66+I78+I86+I87</f>
        <v>1181.2</v>
      </c>
      <c r="J65" s="18">
        <f>J66+J78+J86+J87</f>
        <v>1300.8</v>
      </c>
    </row>
    <row r="66" spans="1:10" ht="12">
      <c r="A66" s="1">
        <v>1</v>
      </c>
      <c r="B66" s="1">
        <v>4</v>
      </c>
      <c r="C66" s="1">
        <v>1</v>
      </c>
      <c r="D66" s="1"/>
      <c r="E66" s="1"/>
      <c r="F66" s="1"/>
      <c r="G66" s="7" t="s">
        <v>58</v>
      </c>
      <c r="H66" s="1">
        <v>41</v>
      </c>
      <c r="I66" s="18">
        <f>I67+I71+I72+I73+I77</f>
        <v>130</v>
      </c>
      <c r="J66" s="18">
        <f>J67+J71+J72+J73+J77</f>
        <v>135.8</v>
      </c>
    </row>
    <row r="67" spans="1:10" ht="12">
      <c r="A67" s="4">
        <v>1</v>
      </c>
      <c r="B67" s="4">
        <v>4</v>
      </c>
      <c r="C67" s="4">
        <v>1</v>
      </c>
      <c r="D67" s="4">
        <v>1</v>
      </c>
      <c r="E67" s="4"/>
      <c r="F67" s="4"/>
      <c r="G67" s="6" t="s">
        <v>59</v>
      </c>
      <c r="H67" s="4">
        <v>42</v>
      </c>
      <c r="I67" s="16">
        <f>I68+I69+I70</f>
        <v>0</v>
      </c>
      <c r="J67" s="16">
        <f>J68+J69+J70</f>
        <v>0.9</v>
      </c>
    </row>
    <row r="68" spans="1:10" ht="12">
      <c r="A68" s="4">
        <v>1</v>
      </c>
      <c r="B68" s="4">
        <v>4</v>
      </c>
      <c r="C68" s="4">
        <v>1</v>
      </c>
      <c r="D68" s="4">
        <v>1</v>
      </c>
      <c r="E68" s="4">
        <v>1</v>
      </c>
      <c r="F68" s="4"/>
      <c r="G68" s="6" t="s">
        <v>8</v>
      </c>
      <c r="H68" s="4">
        <v>43</v>
      </c>
      <c r="I68" s="17"/>
      <c r="J68" s="17">
        <v>0.9</v>
      </c>
    </row>
    <row r="69" spans="1:10" ht="22.5">
      <c r="A69" s="4">
        <v>1</v>
      </c>
      <c r="B69" s="4">
        <v>4</v>
      </c>
      <c r="C69" s="4">
        <v>1</v>
      </c>
      <c r="D69" s="4">
        <v>1</v>
      </c>
      <c r="E69" s="4">
        <v>2</v>
      </c>
      <c r="F69" s="4"/>
      <c r="G69" s="6" t="s">
        <v>60</v>
      </c>
      <c r="H69" s="4">
        <v>44</v>
      </c>
      <c r="I69" s="17"/>
      <c r="J69" s="17"/>
    </row>
    <row r="70" spans="1:10" ht="22.5">
      <c r="A70" s="4">
        <v>1</v>
      </c>
      <c r="B70" s="4">
        <v>4</v>
      </c>
      <c r="C70" s="4">
        <v>1</v>
      </c>
      <c r="D70" s="4">
        <v>1</v>
      </c>
      <c r="E70" s="4">
        <v>3</v>
      </c>
      <c r="F70" s="4"/>
      <c r="G70" s="6" t="s">
        <v>61</v>
      </c>
      <c r="H70" s="4">
        <v>45</v>
      </c>
      <c r="I70" s="17"/>
      <c r="J70" s="17"/>
    </row>
    <row r="71" spans="1:10" ht="12">
      <c r="A71" s="4">
        <v>1</v>
      </c>
      <c r="B71" s="4">
        <v>4</v>
      </c>
      <c r="C71" s="4">
        <v>1</v>
      </c>
      <c r="D71" s="4">
        <v>2</v>
      </c>
      <c r="E71" s="4"/>
      <c r="F71" s="4"/>
      <c r="G71" s="6" t="s">
        <v>62</v>
      </c>
      <c r="H71" s="4">
        <v>46</v>
      </c>
      <c r="I71" s="17"/>
      <c r="J71" s="17"/>
    </row>
    <row r="72" spans="1:10" ht="12">
      <c r="A72" s="4">
        <v>1</v>
      </c>
      <c r="B72" s="4">
        <v>4</v>
      </c>
      <c r="C72" s="4">
        <v>1</v>
      </c>
      <c r="D72" s="4">
        <v>4</v>
      </c>
      <c r="E72" s="4"/>
      <c r="F72" s="4"/>
      <c r="G72" s="6" t="s">
        <v>63</v>
      </c>
      <c r="H72" s="4">
        <v>47</v>
      </c>
      <c r="I72" s="17">
        <v>9</v>
      </c>
      <c r="J72" s="17">
        <v>4.6</v>
      </c>
    </row>
    <row r="73" spans="1:10" ht="21.75" customHeight="1">
      <c r="A73" s="4">
        <v>1</v>
      </c>
      <c r="B73" s="4">
        <v>4</v>
      </c>
      <c r="C73" s="4">
        <v>1</v>
      </c>
      <c r="D73" s="4">
        <v>5</v>
      </c>
      <c r="E73" s="4"/>
      <c r="F73" s="4"/>
      <c r="G73" s="6" t="s">
        <v>64</v>
      </c>
      <c r="H73" s="4">
        <v>48</v>
      </c>
      <c r="I73" s="16">
        <f>I74+I75+I76</f>
        <v>121</v>
      </c>
      <c r="J73" s="16">
        <f>J74+J75+J76</f>
        <v>130.3</v>
      </c>
    </row>
    <row r="74" spans="1:10" ht="17.25" customHeight="1">
      <c r="A74" s="4">
        <v>1</v>
      </c>
      <c r="B74" s="4">
        <v>4</v>
      </c>
      <c r="C74" s="4">
        <v>1</v>
      </c>
      <c r="D74" s="4">
        <v>5</v>
      </c>
      <c r="E74" s="4">
        <v>1</v>
      </c>
      <c r="F74" s="4">
        <v>1</v>
      </c>
      <c r="G74" s="6" t="s">
        <v>65</v>
      </c>
      <c r="H74" s="4">
        <v>49</v>
      </c>
      <c r="I74" s="17">
        <v>11</v>
      </c>
      <c r="J74" s="17">
        <v>10.6</v>
      </c>
    </row>
    <row r="75" spans="1:10" ht="15" customHeight="1">
      <c r="A75" s="4">
        <v>1</v>
      </c>
      <c r="B75" s="4">
        <v>4</v>
      </c>
      <c r="C75" s="4">
        <v>1</v>
      </c>
      <c r="D75" s="4">
        <v>5</v>
      </c>
      <c r="E75" s="4">
        <v>1</v>
      </c>
      <c r="F75" s="4">
        <v>2</v>
      </c>
      <c r="G75" s="6" t="s">
        <v>15</v>
      </c>
      <c r="H75" s="4">
        <v>50</v>
      </c>
      <c r="I75" s="17">
        <v>110</v>
      </c>
      <c r="J75" s="17">
        <v>119.7</v>
      </c>
    </row>
    <row r="76" spans="1:10" ht="12">
      <c r="A76" s="4">
        <v>1</v>
      </c>
      <c r="B76" s="4">
        <v>4</v>
      </c>
      <c r="C76" s="4">
        <v>1</v>
      </c>
      <c r="D76" s="4">
        <v>5</v>
      </c>
      <c r="E76" s="4">
        <v>1</v>
      </c>
      <c r="F76" s="4">
        <v>3</v>
      </c>
      <c r="G76" s="6" t="s">
        <v>31</v>
      </c>
      <c r="H76" s="4">
        <v>51</v>
      </c>
      <c r="I76" s="17"/>
      <c r="J76" s="17"/>
    </row>
    <row r="77" spans="1:10" ht="22.5">
      <c r="A77" s="4">
        <v>1</v>
      </c>
      <c r="B77" s="4">
        <v>4</v>
      </c>
      <c r="C77" s="4">
        <v>1</v>
      </c>
      <c r="D77" s="4">
        <v>6</v>
      </c>
      <c r="E77" s="4"/>
      <c r="F77" s="4"/>
      <c r="G77" s="6" t="s">
        <v>14</v>
      </c>
      <c r="H77" s="4">
        <v>52</v>
      </c>
      <c r="I77" s="17"/>
      <c r="J77" s="17"/>
    </row>
    <row r="78" spans="1:10" ht="21">
      <c r="A78" s="1">
        <v>1</v>
      </c>
      <c r="B78" s="1">
        <v>4</v>
      </c>
      <c r="C78" s="1">
        <v>2</v>
      </c>
      <c r="D78" s="1"/>
      <c r="E78" s="1"/>
      <c r="F78" s="1"/>
      <c r="G78" s="7" t="s">
        <v>66</v>
      </c>
      <c r="H78" s="1">
        <v>53</v>
      </c>
      <c r="I78" s="18">
        <f>I79+I80+I81+I82+I85</f>
        <v>1043.7</v>
      </c>
      <c r="J78" s="18">
        <f>J79+J80+J81+J82+J85</f>
        <v>1129.8</v>
      </c>
    </row>
    <row r="79" spans="1:10" ht="22.5">
      <c r="A79" s="4">
        <v>1</v>
      </c>
      <c r="B79" s="4">
        <v>4</v>
      </c>
      <c r="C79" s="4">
        <v>2</v>
      </c>
      <c r="D79" s="4">
        <v>1</v>
      </c>
      <c r="E79" s="4">
        <v>1</v>
      </c>
      <c r="F79" s="4">
        <v>1</v>
      </c>
      <c r="G79" s="6" t="s">
        <v>67</v>
      </c>
      <c r="H79" s="4">
        <v>54</v>
      </c>
      <c r="I79" s="17">
        <v>41.3</v>
      </c>
      <c r="J79" s="17">
        <v>42.7</v>
      </c>
    </row>
    <row r="80" spans="1:10" ht="22.5">
      <c r="A80" s="4">
        <v>1</v>
      </c>
      <c r="B80" s="4">
        <v>4</v>
      </c>
      <c r="C80" s="4">
        <v>2</v>
      </c>
      <c r="D80" s="4">
        <v>1</v>
      </c>
      <c r="E80" s="4">
        <v>2</v>
      </c>
      <c r="F80" s="4">
        <v>1</v>
      </c>
      <c r="G80" s="6" t="s">
        <v>68</v>
      </c>
      <c r="H80" s="4">
        <v>55</v>
      </c>
      <c r="I80" s="17">
        <v>67.8</v>
      </c>
      <c r="J80" s="17">
        <v>63.4</v>
      </c>
    </row>
    <row r="81" spans="1:10" ht="22.5">
      <c r="A81" s="4">
        <v>1</v>
      </c>
      <c r="B81" s="4">
        <v>4</v>
      </c>
      <c r="C81" s="4">
        <v>2</v>
      </c>
      <c r="D81" s="4">
        <v>1</v>
      </c>
      <c r="E81" s="4">
        <v>4</v>
      </c>
      <c r="F81" s="4">
        <v>1</v>
      </c>
      <c r="G81" s="6" t="s">
        <v>9</v>
      </c>
      <c r="H81" s="4">
        <v>56</v>
      </c>
      <c r="I81" s="17">
        <v>503.6</v>
      </c>
      <c r="J81" s="17">
        <v>517.5</v>
      </c>
    </row>
    <row r="82" spans="1:10" ht="12">
      <c r="A82" s="4">
        <v>1</v>
      </c>
      <c r="B82" s="4">
        <v>4</v>
      </c>
      <c r="C82" s="4">
        <v>2</v>
      </c>
      <c r="D82" s="4">
        <v>1</v>
      </c>
      <c r="E82" s="4">
        <v>6</v>
      </c>
      <c r="F82" s="4"/>
      <c r="G82" s="6" t="s">
        <v>69</v>
      </c>
      <c r="H82" s="4">
        <v>57</v>
      </c>
      <c r="I82" s="16">
        <f>I83+I84</f>
        <v>431</v>
      </c>
      <c r="J82" s="16">
        <f>J83+J84</f>
        <v>506.2</v>
      </c>
    </row>
    <row r="83" spans="1:10" ht="12">
      <c r="A83" s="4">
        <v>1</v>
      </c>
      <c r="B83" s="4">
        <v>4</v>
      </c>
      <c r="C83" s="4">
        <v>2</v>
      </c>
      <c r="D83" s="4">
        <v>1</v>
      </c>
      <c r="E83" s="4">
        <v>6</v>
      </c>
      <c r="F83" s="4">
        <v>1</v>
      </c>
      <c r="G83" s="6" t="s">
        <v>70</v>
      </c>
      <c r="H83" s="4">
        <v>58</v>
      </c>
      <c r="I83" s="17">
        <v>15</v>
      </c>
      <c r="J83" s="17">
        <v>12.8</v>
      </c>
    </row>
    <row r="84" spans="1:10" ht="15" customHeight="1">
      <c r="A84" s="4">
        <v>1</v>
      </c>
      <c r="B84" s="4">
        <v>4</v>
      </c>
      <c r="C84" s="4">
        <v>2</v>
      </c>
      <c r="D84" s="4">
        <v>1</v>
      </c>
      <c r="E84" s="4">
        <v>6</v>
      </c>
      <c r="F84" s="4">
        <v>2</v>
      </c>
      <c r="G84" s="6" t="s">
        <v>71</v>
      </c>
      <c r="H84" s="4">
        <v>59</v>
      </c>
      <c r="I84" s="17">
        <v>416</v>
      </c>
      <c r="J84" s="17">
        <v>493.4</v>
      </c>
    </row>
    <row r="85" spans="1:10" ht="17.25" customHeight="1">
      <c r="A85" s="4">
        <v>1</v>
      </c>
      <c r="B85" s="4">
        <v>4</v>
      </c>
      <c r="C85" s="4">
        <v>2</v>
      </c>
      <c r="D85" s="4">
        <v>1</v>
      </c>
      <c r="E85" s="4">
        <v>7</v>
      </c>
      <c r="F85" s="4"/>
      <c r="G85" s="6" t="s">
        <v>10</v>
      </c>
      <c r="H85" s="4">
        <v>60</v>
      </c>
      <c r="I85" s="17"/>
      <c r="J85" s="17"/>
    </row>
    <row r="86" spans="1:10" ht="23.25" customHeight="1">
      <c r="A86" s="1">
        <v>1</v>
      </c>
      <c r="B86" s="1">
        <v>4</v>
      </c>
      <c r="C86" s="1">
        <v>3</v>
      </c>
      <c r="D86" s="1"/>
      <c r="E86" s="1"/>
      <c r="F86" s="1"/>
      <c r="G86" s="7" t="s">
        <v>72</v>
      </c>
      <c r="H86" s="1">
        <v>61</v>
      </c>
      <c r="I86" s="19">
        <v>6</v>
      </c>
      <c r="J86" s="19">
        <v>19.7</v>
      </c>
    </row>
    <row r="87" spans="1:10" ht="18" customHeight="1">
      <c r="A87" s="1">
        <v>1</v>
      </c>
      <c r="B87" s="1">
        <v>4</v>
      </c>
      <c r="C87" s="1">
        <v>4</v>
      </c>
      <c r="D87" s="1"/>
      <c r="E87" s="1"/>
      <c r="F87" s="1"/>
      <c r="G87" s="7" t="s">
        <v>73</v>
      </c>
      <c r="H87" s="1">
        <v>62</v>
      </c>
      <c r="I87" s="19">
        <v>1.5</v>
      </c>
      <c r="J87" s="19">
        <v>15.5</v>
      </c>
    </row>
    <row r="88" spans="1:10" ht="21">
      <c r="A88" s="1">
        <v>4</v>
      </c>
      <c r="B88" s="1">
        <v>1</v>
      </c>
      <c r="C88" s="1"/>
      <c r="D88" s="1"/>
      <c r="E88" s="1"/>
      <c r="F88" s="1"/>
      <c r="G88" s="7" t="s">
        <v>74</v>
      </c>
      <c r="H88" s="1">
        <v>63</v>
      </c>
      <c r="I88" s="18">
        <f>I89+I104+I109+I112</f>
        <v>7.2</v>
      </c>
      <c r="J88" s="18">
        <f>J89+J104+J109+J112</f>
        <v>3.4</v>
      </c>
    </row>
    <row r="89" spans="1:10" ht="24" customHeight="1">
      <c r="A89" s="1">
        <v>4</v>
      </c>
      <c r="B89" s="1">
        <v>1</v>
      </c>
      <c r="C89" s="1">
        <v>1</v>
      </c>
      <c r="D89" s="1"/>
      <c r="E89" s="1"/>
      <c r="F89" s="1"/>
      <c r="G89" s="7" t="s">
        <v>75</v>
      </c>
      <c r="H89" s="1">
        <v>64</v>
      </c>
      <c r="I89" s="18">
        <f>I90+I91+I95+I99+I103</f>
        <v>7.2</v>
      </c>
      <c r="J89" s="18">
        <f>J90+J91+J95+J99+J103</f>
        <v>3.1</v>
      </c>
    </row>
    <row r="90" spans="1:10" ht="12">
      <c r="A90" s="4">
        <v>4</v>
      </c>
      <c r="B90" s="4">
        <v>1</v>
      </c>
      <c r="C90" s="4">
        <v>1</v>
      </c>
      <c r="D90" s="4">
        <v>1</v>
      </c>
      <c r="E90" s="4"/>
      <c r="F90" s="4"/>
      <c r="G90" s="6" t="s">
        <v>76</v>
      </c>
      <c r="H90" s="4">
        <v>65</v>
      </c>
      <c r="I90" s="17">
        <v>5</v>
      </c>
      <c r="J90" s="17">
        <v>2.9</v>
      </c>
    </row>
    <row r="91" spans="1:10" ht="22.5">
      <c r="A91" s="4">
        <v>4</v>
      </c>
      <c r="B91" s="4">
        <v>1</v>
      </c>
      <c r="C91" s="4">
        <v>1</v>
      </c>
      <c r="D91" s="4">
        <v>2</v>
      </c>
      <c r="E91" s="4"/>
      <c r="F91" s="4"/>
      <c r="G91" s="6" t="s">
        <v>77</v>
      </c>
      <c r="H91" s="4">
        <v>66</v>
      </c>
      <c r="I91" s="16">
        <f>I92+I93+I94</f>
        <v>0</v>
      </c>
      <c r="J91" s="16">
        <f>J92+J93+J94</f>
        <v>0</v>
      </c>
    </row>
    <row r="92" spans="1:10" ht="12">
      <c r="A92" s="4">
        <v>4</v>
      </c>
      <c r="B92" s="4">
        <v>1</v>
      </c>
      <c r="C92" s="4">
        <v>1</v>
      </c>
      <c r="D92" s="4">
        <v>2</v>
      </c>
      <c r="E92" s="4">
        <v>1</v>
      </c>
      <c r="F92" s="4">
        <v>1</v>
      </c>
      <c r="G92" s="6" t="s">
        <v>78</v>
      </c>
      <c r="H92" s="4">
        <v>67</v>
      </c>
      <c r="I92" s="17"/>
      <c r="J92" s="17"/>
    </row>
    <row r="93" spans="1:10" ht="18.75" customHeight="1">
      <c r="A93" s="4">
        <v>4</v>
      </c>
      <c r="B93" s="4">
        <v>1</v>
      </c>
      <c r="C93" s="4">
        <v>1</v>
      </c>
      <c r="D93" s="4">
        <v>2</v>
      </c>
      <c r="E93" s="4">
        <v>1</v>
      </c>
      <c r="F93" s="4">
        <v>2</v>
      </c>
      <c r="G93" s="6" t="s">
        <v>79</v>
      </c>
      <c r="H93" s="4">
        <v>68</v>
      </c>
      <c r="I93" s="17"/>
      <c r="J93" s="17"/>
    </row>
    <row r="94" spans="1:10" ht="22.5">
      <c r="A94" s="4">
        <v>4</v>
      </c>
      <c r="B94" s="4">
        <v>1</v>
      </c>
      <c r="C94" s="4">
        <v>1</v>
      </c>
      <c r="D94" s="4">
        <v>2</v>
      </c>
      <c r="E94" s="4">
        <v>1</v>
      </c>
      <c r="F94" s="4">
        <v>3</v>
      </c>
      <c r="G94" s="6" t="s">
        <v>80</v>
      </c>
      <c r="H94" s="4">
        <v>69</v>
      </c>
      <c r="I94" s="17"/>
      <c r="J94" s="17"/>
    </row>
    <row r="95" spans="1:10" ht="22.5">
      <c r="A95" s="4">
        <v>4</v>
      </c>
      <c r="B95" s="4">
        <v>1</v>
      </c>
      <c r="C95" s="4">
        <v>1</v>
      </c>
      <c r="D95" s="4">
        <v>3</v>
      </c>
      <c r="E95" s="4"/>
      <c r="F95" s="4"/>
      <c r="G95" s="6" t="s">
        <v>81</v>
      </c>
      <c r="H95" s="4">
        <v>70</v>
      </c>
      <c r="I95" s="16">
        <f>I96+I97+I98</f>
        <v>0</v>
      </c>
      <c r="J95" s="16">
        <f>J96+J97+J98</f>
        <v>0</v>
      </c>
    </row>
    <row r="96" spans="1:10" ht="16.5" customHeight="1">
      <c r="A96" s="4">
        <v>4</v>
      </c>
      <c r="B96" s="4">
        <v>1</v>
      </c>
      <c r="C96" s="4">
        <v>1</v>
      </c>
      <c r="D96" s="4">
        <v>3</v>
      </c>
      <c r="E96" s="4">
        <v>1</v>
      </c>
      <c r="F96" s="4">
        <v>1</v>
      </c>
      <c r="G96" s="6" t="s">
        <v>82</v>
      </c>
      <c r="H96" s="4">
        <v>71</v>
      </c>
      <c r="I96" s="17"/>
      <c r="J96" s="17"/>
    </row>
    <row r="97" spans="1:10" ht="16.5" customHeight="1">
      <c r="A97" s="4">
        <v>4</v>
      </c>
      <c r="B97" s="4">
        <v>1</v>
      </c>
      <c r="C97" s="4">
        <v>1</v>
      </c>
      <c r="D97" s="4">
        <v>3</v>
      </c>
      <c r="E97" s="4">
        <v>1</v>
      </c>
      <c r="F97" s="4">
        <v>2</v>
      </c>
      <c r="G97" s="6" t="s">
        <v>83</v>
      </c>
      <c r="H97" s="4">
        <v>72</v>
      </c>
      <c r="I97" s="17"/>
      <c r="J97" s="17"/>
    </row>
    <row r="98" spans="1:10" ht="15.75" customHeight="1">
      <c r="A98" s="4">
        <v>4</v>
      </c>
      <c r="B98" s="4">
        <v>1</v>
      </c>
      <c r="C98" s="4">
        <v>1</v>
      </c>
      <c r="D98" s="4">
        <v>3</v>
      </c>
      <c r="E98" s="4">
        <v>1</v>
      </c>
      <c r="F98" s="4">
        <v>3</v>
      </c>
      <c r="G98" s="6" t="s">
        <v>84</v>
      </c>
      <c r="H98" s="4">
        <v>73</v>
      </c>
      <c r="I98" s="17"/>
      <c r="J98" s="17"/>
    </row>
    <row r="99" spans="1:10" ht="22.5">
      <c r="A99" s="4">
        <v>4</v>
      </c>
      <c r="B99" s="4">
        <v>1</v>
      </c>
      <c r="C99" s="4">
        <v>1</v>
      </c>
      <c r="D99" s="4">
        <v>4</v>
      </c>
      <c r="E99" s="4"/>
      <c r="F99" s="4"/>
      <c r="G99" s="6" t="s">
        <v>85</v>
      </c>
      <c r="H99" s="4">
        <v>74</v>
      </c>
      <c r="I99" s="16">
        <f>I100+I101+I102</f>
        <v>0</v>
      </c>
      <c r="J99" s="16">
        <f>J100+J101+J102</f>
        <v>0</v>
      </c>
    </row>
    <row r="100" spans="1:10" ht="12">
      <c r="A100" s="4">
        <v>4</v>
      </c>
      <c r="B100" s="4">
        <v>1</v>
      </c>
      <c r="C100" s="4">
        <v>1</v>
      </c>
      <c r="D100" s="4">
        <v>4</v>
      </c>
      <c r="E100" s="4">
        <v>1</v>
      </c>
      <c r="F100" s="4">
        <v>1</v>
      </c>
      <c r="G100" s="6" t="s">
        <v>86</v>
      </c>
      <c r="H100" s="4">
        <v>75</v>
      </c>
      <c r="I100" s="17"/>
      <c r="J100" s="17"/>
    </row>
    <row r="101" spans="1:10" ht="22.5">
      <c r="A101" s="4">
        <v>4</v>
      </c>
      <c r="B101" s="4">
        <v>1</v>
      </c>
      <c r="C101" s="4">
        <v>1</v>
      </c>
      <c r="D101" s="4">
        <v>4</v>
      </c>
      <c r="E101" s="4">
        <v>1</v>
      </c>
      <c r="F101" s="4">
        <v>2</v>
      </c>
      <c r="G101" s="6" t="s">
        <v>87</v>
      </c>
      <c r="H101" s="4">
        <v>76</v>
      </c>
      <c r="I101" s="17"/>
      <c r="J101" s="17"/>
    </row>
    <row r="102" spans="1:10" ht="12">
      <c r="A102" s="4">
        <v>4</v>
      </c>
      <c r="B102" s="4">
        <v>1</v>
      </c>
      <c r="C102" s="4">
        <v>1</v>
      </c>
      <c r="D102" s="4">
        <v>4</v>
      </c>
      <c r="E102" s="4">
        <v>1</v>
      </c>
      <c r="F102" s="4">
        <v>3</v>
      </c>
      <c r="G102" s="6" t="s">
        <v>88</v>
      </c>
      <c r="H102" s="4">
        <v>77</v>
      </c>
      <c r="I102" s="17"/>
      <c r="J102" s="17"/>
    </row>
    <row r="103" spans="1:10" ht="22.5">
      <c r="A103" s="4">
        <v>4</v>
      </c>
      <c r="B103" s="4">
        <v>1</v>
      </c>
      <c r="C103" s="4">
        <v>1</v>
      </c>
      <c r="D103" s="4">
        <v>5</v>
      </c>
      <c r="E103" s="4"/>
      <c r="F103" s="4"/>
      <c r="G103" s="6" t="s">
        <v>26</v>
      </c>
      <c r="H103" s="4">
        <v>78</v>
      </c>
      <c r="I103" s="17">
        <v>2.2</v>
      </c>
      <c r="J103" s="17">
        <v>0.2</v>
      </c>
    </row>
    <row r="104" spans="1:10" ht="21">
      <c r="A104" s="1">
        <v>4</v>
      </c>
      <c r="B104" s="1">
        <v>1</v>
      </c>
      <c r="C104" s="1">
        <v>2</v>
      </c>
      <c r="D104" s="1"/>
      <c r="E104" s="1"/>
      <c r="F104" s="1"/>
      <c r="G104" s="7" t="s">
        <v>89</v>
      </c>
      <c r="H104" s="1">
        <v>79</v>
      </c>
      <c r="I104" s="18">
        <f>I105+I106+I107+I108</f>
        <v>0</v>
      </c>
      <c r="J104" s="18">
        <f>J105+J106+J107+J108</f>
        <v>0</v>
      </c>
    </row>
    <row r="105" spans="1:10" ht="22.5">
      <c r="A105" s="4">
        <v>4</v>
      </c>
      <c r="B105" s="4">
        <v>1</v>
      </c>
      <c r="C105" s="4">
        <v>2</v>
      </c>
      <c r="D105" s="4">
        <v>1</v>
      </c>
      <c r="E105" s="4">
        <v>1</v>
      </c>
      <c r="F105" s="4">
        <v>2</v>
      </c>
      <c r="G105" s="6" t="s">
        <v>90</v>
      </c>
      <c r="H105" s="4">
        <v>80</v>
      </c>
      <c r="I105" s="17"/>
      <c r="J105" s="17"/>
    </row>
    <row r="106" spans="1:10" ht="12">
      <c r="A106" s="4">
        <v>4</v>
      </c>
      <c r="B106" s="4">
        <v>1</v>
      </c>
      <c r="C106" s="4">
        <v>2</v>
      </c>
      <c r="D106" s="4">
        <v>1</v>
      </c>
      <c r="E106" s="4">
        <v>1</v>
      </c>
      <c r="F106" s="4">
        <v>3</v>
      </c>
      <c r="G106" s="6" t="s">
        <v>91</v>
      </c>
      <c r="H106" s="4">
        <v>81</v>
      </c>
      <c r="I106" s="17"/>
      <c r="J106" s="17"/>
    </row>
    <row r="107" spans="1:10" ht="18" customHeight="1">
      <c r="A107" s="4">
        <v>4</v>
      </c>
      <c r="B107" s="4">
        <v>1</v>
      </c>
      <c r="C107" s="4">
        <v>2</v>
      </c>
      <c r="D107" s="4">
        <v>1</v>
      </c>
      <c r="E107" s="4">
        <v>1</v>
      </c>
      <c r="F107" s="4">
        <v>4</v>
      </c>
      <c r="G107" s="6" t="s">
        <v>92</v>
      </c>
      <c r="H107" s="4">
        <v>82</v>
      </c>
      <c r="I107" s="17"/>
      <c r="J107" s="17"/>
    </row>
    <row r="108" spans="1:10" ht="17.25" customHeight="1">
      <c r="A108" s="4">
        <v>4</v>
      </c>
      <c r="B108" s="4">
        <v>1</v>
      </c>
      <c r="C108" s="4">
        <v>2</v>
      </c>
      <c r="D108" s="4">
        <v>1</v>
      </c>
      <c r="E108" s="4">
        <v>1</v>
      </c>
      <c r="F108" s="4">
        <v>5</v>
      </c>
      <c r="G108" s="6" t="s">
        <v>93</v>
      </c>
      <c r="H108" s="4">
        <v>83</v>
      </c>
      <c r="I108" s="17"/>
      <c r="J108" s="17"/>
    </row>
    <row r="109" spans="1:10" ht="15" customHeight="1">
      <c r="A109" s="1">
        <v>4</v>
      </c>
      <c r="B109" s="1">
        <v>1</v>
      </c>
      <c r="C109" s="1">
        <v>3</v>
      </c>
      <c r="D109" s="1"/>
      <c r="E109" s="1"/>
      <c r="F109" s="1"/>
      <c r="G109" s="7" t="s">
        <v>94</v>
      </c>
      <c r="H109" s="1">
        <v>84</v>
      </c>
      <c r="I109" s="18">
        <f>I110+I111</f>
        <v>0</v>
      </c>
      <c r="J109" s="18">
        <f>J110+J111</f>
        <v>0.3</v>
      </c>
    </row>
    <row r="110" spans="1:10" ht="22.5">
      <c r="A110" s="4">
        <v>4</v>
      </c>
      <c r="B110" s="4">
        <v>1</v>
      </c>
      <c r="C110" s="4">
        <v>3</v>
      </c>
      <c r="D110" s="4">
        <v>1</v>
      </c>
      <c r="E110" s="4"/>
      <c r="F110" s="4"/>
      <c r="G110" s="6" t="s">
        <v>95</v>
      </c>
      <c r="H110" s="4">
        <v>85</v>
      </c>
      <c r="I110" s="17"/>
      <c r="J110" s="17"/>
    </row>
    <row r="111" spans="1:10" ht="12">
      <c r="A111" s="4">
        <v>4</v>
      </c>
      <c r="B111" s="4">
        <v>1</v>
      </c>
      <c r="C111" s="4">
        <v>3</v>
      </c>
      <c r="D111" s="4">
        <v>2</v>
      </c>
      <c r="E111" s="4"/>
      <c r="F111" s="4"/>
      <c r="G111" s="6" t="s">
        <v>96</v>
      </c>
      <c r="H111" s="4">
        <v>86</v>
      </c>
      <c r="I111" s="17"/>
      <c r="J111" s="17">
        <v>0.3</v>
      </c>
    </row>
    <row r="112" spans="1:10" ht="21">
      <c r="A112" s="1">
        <v>4</v>
      </c>
      <c r="B112" s="1">
        <v>1</v>
      </c>
      <c r="C112" s="1">
        <v>4</v>
      </c>
      <c r="D112" s="1"/>
      <c r="E112" s="1"/>
      <c r="F112" s="1"/>
      <c r="G112" s="7" t="s">
        <v>97</v>
      </c>
      <c r="H112" s="1">
        <v>87</v>
      </c>
      <c r="I112" s="19"/>
      <c r="J112" s="19"/>
    </row>
    <row r="113" spans="1:10" ht="19.5" customHeight="1">
      <c r="A113" s="4"/>
      <c r="B113" s="4"/>
      <c r="C113" s="4"/>
      <c r="D113" s="4"/>
      <c r="E113" s="4"/>
      <c r="F113" s="4"/>
      <c r="G113" s="7" t="s">
        <v>98</v>
      </c>
      <c r="H113" s="1">
        <v>88</v>
      </c>
      <c r="I113" s="18">
        <f>I26+I39+I65+I88</f>
        <v>20160</v>
      </c>
      <c r="J113" s="18">
        <f>J26+J39+J65+J88</f>
        <v>17566</v>
      </c>
    </row>
    <row r="114" spans="1:10" ht="25.5" customHeight="1">
      <c r="A114" s="4"/>
      <c r="B114" s="4"/>
      <c r="C114" s="4"/>
      <c r="D114" s="4"/>
      <c r="E114" s="4"/>
      <c r="F114" s="4"/>
      <c r="G114" s="7" t="s">
        <v>99</v>
      </c>
      <c r="H114" s="1">
        <v>89</v>
      </c>
      <c r="I114" s="18">
        <f>I115+I120</f>
        <v>70</v>
      </c>
      <c r="J114" s="18">
        <f>J115+J120</f>
        <v>0</v>
      </c>
    </row>
    <row r="115" spans="1:10" ht="30" customHeight="1">
      <c r="A115" s="1">
        <v>4</v>
      </c>
      <c r="B115" s="1">
        <v>2</v>
      </c>
      <c r="C115" s="1"/>
      <c r="D115" s="1"/>
      <c r="E115" s="1"/>
      <c r="F115" s="1"/>
      <c r="G115" s="7" t="s">
        <v>112</v>
      </c>
      <c r="H115" s="1">
        <v>90</v>
      </c>
      <c r="I115" s="18">
        <f>I116+I119</f>
        <v>0</v>
      </c>
      <c r="J115" s="18">
        <f>J116+J119</f>
        <v>0</v>
      </c>
    </row>
    <row r="116" spans="1:10" ht="31.5">
      <c r="A116" s="1">
        <v>4</v>
      </c>
      <c r="B116" s="1">
        <v>2</v>
      </c>
      <c r="C116" s="1">
        <v>1</v>
      </c>
      <c r="D116" s="1"/>
      <c r="E116" s="1"/>
      <c r="F116" s="1"/>
      <c r="G116" s="7" t="s">
        <v>100</v>
      </c>
      <c r="H116" s="1">
        <v>91</v>
      </c>
      <c r="I116" s="18">
        <f>I117+I118</f>
        <v>0</v>
      </c>
      <c r="J116" s="18">
        <f>J117+J118</f>
        <v>0</v>
      </c>
    </row>
    <row r="117" spans="1:10" ht="17.25" customHeight="1">
      <c r="A117" s="4">
        <v>4</v>
      </c>
      <c r="B117" s="4">
        <v>2</v>
      </c>
      <c r="C117" s="4">
        <v>1</v>
      </c>
      <c r="D117" s="4">
        <v>5</v>
      </c>
      <c r="E117" s="4">
        <v>1</v>
      </c>
      <c r="F117" s="4"/>
      <c r="G117" s="6" t="s">
        <v>11</v>
      </c>
      <c r="H117" s="4">
        <v>92</v>
      </c>
      <c r="I117" s="17"/>
      <c r="J117" s="17"/>
    </row>
    <row r="118" spans="1:10" ht="12">
      <c r="A118" s="4">
        <v>4</v>
      </c>
      <c r="B118" s="4">
        <v>2</v>
      </c>
      <c r="C118" s="4">
        <v>1</v>
      </c>
      <c r="D118" s="4">
        <v>7</v>
      </c>
      <c r="E118" s="4">
        <v>1</v>
      </c>
      <c r="F118" s="4"/>
      <c r="G118" s="6" t="s">
        <v>101</v>
      </c>
      <c r="H118" s="4">
        <v>93</v>
      </c>
      <c r="I118" s="17"/>
      <c r="J118" s="17"/>
    </row>
    <row r="119" spans="1:10" ht="21.75" customHeight="1">
      <c r="A119" s="1">
        <v>4</v>
      </c>
      <c r="B119" s="1">
        <v>2</v>
      </c>
      <c r="C119" s="1">
        <v>2</v>
      </c>
      <c r="D119" s="1"/>
      <c r="E119" s="1"/>
      <c r="F119" s="1"/>
      <c r="G119" s="7" t="s">
        <v>113</v>
      </c>
      <c r="H119" s="1">
        <v>94</v>
      </c>
      <c r="I119" s="19"/>
      <c r="J119" s="19"/>
    </row>
    <row r="120" spans="1:10" ht="27" customHeight="1">
      <c r="A120" s="1">
        <v>4</v>
      </c>
      <c r="B120" s="1">
        <v>3</v>
      </c>
      <c r="C120" s="4"/>
      <c r="D120" s="4"/>
      <c r="E120" s="4"/>
      <c r="F120" s="4"/>
      <c r="G120" s="7" t="s">
        <v>102</v>
      </c>
      <c r="H120" s="1">
        <v>95</v>
      </c>
      <c r="I120" s="18">
        <f>I121+I125</f>
        <v>70</v>
      </c>
      <c r="J120" s="18">
        <f>J121+J125</f>
        <v>0</v>
      </c>
    </row>
    <row r="121" spans="1:10" ht="27" customHeight="1">
      <c r="A121" s="1">
        <v>4</v>
      </c>
      <c r="B121" s="1">
        <v>3</v>
      </c>
      <c r="C121" s="1">
        <v>1</v>
      </c>
      <c r="D121" s="1"/>
      <c r="E121" s="1"/>
      <c r="F121" s="1"/>
      <c r="G121" s="7" t="s">
        <v>103</v>
      </c>
      <c r="H121" s="1">
        <v>96</v>
      </c>
      <c r="I121" s="18">
        <f>I122</f>
        <v>70</v>
      </c>
      <c r="J121" s="18">
        <f>J122</f>
        <v>0</v>
      </c>
    </row>
    <row r="122" spans="1:10" ht="15" customHeight="1">
      <c r="A122" s="4">
        <v>4</v>
      </c>
      <c r="B122" s="4">
        <v>3</v>
      </c>
      <c r="C122" s="4">
        <v>1</v>
      </c>
      <c r="D122" s="4">
        <v>4</v>
      </c>
      <c r="E122" s="4">
        <v>1</v>
      </c>
      <c r="F122" s="4"/>
      <c r="G122" s="6" t="s">
        <v>104</v>
      </c>
      <c r="H122" s="4">
        <v>97</v>
      </c>
      <c r="I122" s="20">
        <f>I123+I124</f>
        <v>70</v>
      </c>
      <c r="J122" s="16">
        <f>J123+J124</f>
        <v>0</v>
      </c>
    </row>
    <row r="123" spans="1:10" ht="12">
      <c r="A123" s="4">
        <v>4</v>
      </c>
      <c r="B123" s="4">
        <v>3</v>
      </c>
      <c r="C123" s="4">
        <v>1</v>
      </c>
      <c r="D123" s="4">
        <v>4</v>
      </c>
      <c r="E123" s="4">
        <v>1</v>
      </c>
      <c r="F123" s="4">
        <v>1</v>
      </c>
      <c r="G123" s="6" t="s">
        <v>105</v>
      </c>
      <c r="H123" s="4">
        <v>98</v>
      </c>
      <c r="I123" s="17"/>
      <c r="J123" s="17"/>
    </row>
    <row r="124" spans="1:10" ht="12">
      <c r="A124" s="4">
        <v>4</v>
      </c>
      <c r="B124" s="4">
        <v>3</v>
      </c>
      <c r="C124" s="4">
        <v>1</v>
      </c>
      <c r="D124" s="4">
        <v>4</v>
      </c>
      <c r="E124" s="4">
        <v>1</v>
      </c>
      <c r="F124" s="4">
        <v>2</v>
      </c>
      <c r="G124" s="6" t="s">
        <v>106</v>
      </c>
      <c r="H124" s="4">
        <v>99</v>
      </c>
      <c r="I124" s="17">
        <v>70</v>
      </c>
      <c r="J124" s="17"/>
    </row>
    <row r="125" spans="1:10" ht="31.5">
      <c r="A125" s="1">
        <v>4</v>
      </c>
      <c r="B125" s="1">
        <v>3</v>
      </c>
      <c r="C125" s="1">
        <v>2</v>
      </c>
      <c r="D125" s="1"/>
      <c r="E125" s="1"/>
      <c r="F125" s="1"/>
      <c r="G125" s="7" t="s">
        <v>114</v>
      </c>
      <c r="H125" s="1">
        <v>100</v>
      </c>
      <c r="I125" s="18">
        <f>I126</f>
        <v>0</v>
      </c>
      <c r="J125" s="18">
        <f>J126</f>
        <v>0</v>
      </c>
    </row>
    <row r="126" spans="1:10" ht="12">
      <c r="A126" s="4">
        <v>4</v>
      </c>
      <c r="B126" s="4">
        <v>3</v>
      </c>
      <c r="C126" s="4">
        <v>2</v>
      </c>
      <c r="D126" s="4">
        <v>4</v>
      </c>
      <c r="E126" s="4">
        <v>1</v>
      </c>
      <c r="F126" s="4"/>
      <c r="G126" s="6" t="s">
        <v>107</v>
      </c>
      <c r="H126" s="4">
        <v>101</v>
      </c>
      <c r="I126" s="16">
        <f>I127+I128</f>
        <v>0</v>
      </c>
      <c r="J126" s="16">
        <f>J127+J128</f>
        <v>0</v>
      </c>
    </row>
    <row r="127" spans="1:10" ht="12">
      <c r="A127" s="4">
        <v>4</v>
      </c>
      <c r="B127" s="4">
        <v>3</v>
      </c>
      <c r="C127" s="4">
        <v>2</v>
      </c>
      <c r="D127" s="4">
        <v>4</v>
      </c>
      <c r="E127" s="4">
        <v>1</v>
      </c>
      <c r="F127" s="4">
        <v>1</v>
      </c>
      <c r="G127" s="6" t="s">
        <v>105</v>
      </c>
      <c r="H127" s="4">
        <v>102</v>
      </c>
      <c r="I127" s="17"/>
      <c r="J127" s="17"/>
    </row>
    <row r="128" spans="1:10" ht="12">
      <c r="A128" s="4">
        <v>4</v>
      </c>
      <c r="B128" s="4">
        <v>3</v>
      </c>
      <c r="C128" s="4">
        <v>2</v>
      </c>
      <c r="D128" s="4">
        <v>4</v>
      </c>
      <c r="E128" s="4">
        <v>1</v>
      </c>
      <c r="F128" s="4">
        <v>2</v>
      </c>
      <c r="G128" s="6" t="s">
        <v>106</v>
      </c>
      <c r="H128" s="4">
        <v>103</v>
      </c>
      <c r="I128" s="17"/>
      <c r="J128" s="17"/>
    </row>
    <row r="129" spans="1:10" ht="12">
      <c r="A129" s="1"/>
      <c r="B129" s="1"/>
      <c r="C129" s="1"/>
      <c r="D129" s="1"/>
      <c r="E129" s="1"/>
      <c r="F129" s="1"/>
      <c r="G129" s="7" t="s">
        <v>32</v>
      </c>
      <c r="H129" s="1">
        <v>104</v>
      </c>
      <c r="I129" s="19">
        <v>3323.1</v>
      </c>
      <c r="J129" s="19">
        <v>3323.1</v>
      </c>
    </row>
    <row r="130" spans="1:10" ht="31.5">
      <c r="A130" s="4"/>
      <c r="B130" s="4"/>
      <c r="C130" s="4"/>
      <c r="D130" s="4"/>
      <c r="E130" s="4"/>
      <c r="F130" s="4"/>
      <c r="G130" s="7" t="s">
        <v>33</v>
      </c>
      <c r="H130" s="1">
        <v>105</v>
      </c>
      <c r="I130" s="19">
        <v>529.7</v>
      </c>
      <c r="J130" s="19">
        <v>529.7</v>
      </c>
    </row>
    <row r="131" spans="1:10" ht="12">
      <c r="A131" s="4"/>
      <c r="B131" s="4"/>
      <c r="C131" s="4"/>
      <c r="D131" s="4"/>
      <c r="E131" s="4"/>
      <c r="F131" s="4"/>
      <c r="G131" s="7" t="s">
        <v>108</v>
      </c>
      <c r="H131" s="1">
        <v>106</v>
      </c>
      <c r="I131" s="16">
        <f>I113+I114+I129</f>
        <v>23553.1</v>
      </c>
      <c r="J131" s="16">
        <f>J113+J114+J129</f>
        <v>20889.1</v>
      </c>
    </row>
  </sheetData>
  <sheetProtection password="CEF7" sheet="1" selectLockedCells="1"/>
  <mergeCells count="20">
    <mergeCell ref="D6:J6"/>
    <mergeCell ref="G11:I11"/>
    <mergeCell ref="G12:I12"/>
    <mergeCell ref="A25:F25"/>
    <mergeCell ref="G22:G24"/>
    <mergeCell ref="B10:K10"/>
    <mergeCell ref="G14:I14"/>
    <mergeCell ref="G15:I15"/>
    <mergeCell ref="G16:I16"/>
    <mergeCell ref="A22:F24"/>
    <mergeCell ref="H1:K1"/>
    <mergeCell ref="B9:K9"/>
    <mergeCell ref="H19:J19"/>
    <mergeCell ref="H4:J4"/>
    <mergeCell ref="H2:K2"/>
    <mergeCell ref="I22:I24"/>
    <mergeCell ref="J22:J24"/>
    <mergeCell ref="H22:H24"/>
    <mergeCell ref="G17:I17"/>
    <mergeCell ref="D7:J7"/>
  </mergeCells>
  <printOptions/>
  <pageMargins left="0.7480314960629921" right="0.3543307086614173" top="0.1968503937007874" bottom="0.4330708661417323" header="0.5118110236220472" footer="0.5118110236220472"/>
  <pageSetup horizontalDpi="600" verticalDpi="60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9" sqref="A29:F29"/>
    </sheetView>
  </sheetViews>
  <sheetFormatPr defaultColWidth="9.33203125" defaultRowHeight="12"/>
  <cols>
    <col min="1" max="1" width="11" style="23" customWidth="1"/>
    <col min="2" max="2" width="45.5" style="23" customWidth="1"/>
    <col min="3" max="3" width="3.66015625" style="23" customWidth="1"/>
    <col min="4" max="4" width="18.16015625" style="23" customWidth="1"/>
    <col min="5" max="5" width="17.66015625" style="23" customWidth="1"/>
    <col min="6" max="16384" width="9.33203125" style="23" customWidth="1"/>
  </cols>
  <sheetData>
    <row r="1" spans="1:5" ht="15.75" customHeight="1">
      <c r="A1" s="229" t="s">
        <v>123</v>
      </c>
      <c r="B1" s="230"/>
      <c r="C1" s="21"/>
      <c r="D1" s="21"/>
      <c r="E1" s="22"/>
    </row>
    <row r="2" spans="1:5" ht="10.5" customHeight="1">
      <c r="A2" s="22"/>
      <c r="B2" s="24" t="s">
        <v>124</v>
      </c>
      <c r="C2" s="25"/>
      <c r="D2" s="25"/>
      <c r="E2" s="22"/>
    </row>
    <row r="3" spans="1:6" ht="12.75">
      <c r="A3" s="26"/>
      <c r="B3" s="26"/>
      <c r="C3" s="27"/>
      <c r="D3" s="231" t="s">
        <v>125</v>
      </c>
      <c r="E3" s="232"/>
      <c r="F3" s="28">
        <v>13</v>
      </c>
    </row>
    <row r="4" spans="1:5" ht="12.75">
      <c r="A4" s="29"/>
      <c r="B4" s="29"/>
      <c r="C4" s="30"/>
      <c r="D4" s="31"/>
      <c r="E4" s="32" t="s">
        <v>126</v>
      </c>
    </row>
    <row r="5" spans="1:5" ht="12.75" customHeight="1">
      <c r="A5" s="233" t="s">
        <v>127</v>
      </c>
      <c r="B5" s="235" t="s">
        <v>128</v>
      </c>
      <c r="C5" s="235" t="s">
        <v>0</v>
      </c>
      <c r="D5" s="235" t="s">
        <v>129</v>
      </c>
      <c r="E5" s="217" t="s">
        <v>30</v>
      </c>
    </row>
    <row r="6" spans="1:5" ht="37.5" customHeight="1">
      <c r="A6" s="234"/>
      <c r="B6" s="236"/>
      <c r="C6" s="236"/>
      <c r="D6" s="237"/>
      <c r="E6" s="218"/>
    </row>
    <row r="7" spans="1:5" ht="15" customHeight="1">
      <c r="A7" s="33" t="s">
        <v>130</v>
      </c>
      <c r="B7" s="34" t="s">
        <v>131</v>
      </c>
      <c r="C7" s="35" t="s">
        <v>132</v>
      </c>
      <c r="D7" s="35" t="s">
        <v>133</v>
      </c>
      <c r="E7" s="36">
        <v>5</v>
      </c>
    </row>
    <row r="8" spans="1:5" ht="12.75" customHeight="1">
      <c r="A8" s="37">
        <v>1</v>
      </c>
      <c r="B8" s="38" t="s">
        <v>134</v>
      </c>
      <c r="C8" s="39">
        <v>1</v>
      </c>
      <c r="D8" s="40">
        <v>2140.3</v>
      </c>
      <c r="E8" s="41">
        <v>1591.7</v>
      </c>
    </row>
    <row r="9" spans="1:5" ht="12.75" customHeight="1">
      <c r="A9" s="42">
        <v>2</v>
      </c>
      <c r="B9" s="43" t="s">
        <v>135</v>
      </c>
      <c r="C9" s="44">
        <v>2</v>
      </c>
      <c r="D9" s="45">
        <v>15.7</v>
      </c>
      <c r="E9" s="46">
        <v>12.3</v>
      </c>
    </row>
    <row r="10" spans="1:5" s="47" customFormat="1" ht="12.75" customHeight="1">
      <c r="A10" s="42">
        <v>3</v>
      </c>
      <c r="B10" s="43" t="s">
        <v>136</v>
      </c>
      <c r="C10" s="44">
        <v>3</v>
      </c>
      <c r="D10" s="45">
        <v>317.5</v>
      </c>
      <c r="E10" s="46">
        <v>260</v>
      </c>
    </row>
    <row r="11" spans="1:5" s="47" customFormat="1" ht="12.75" customHeight="1">
      <c r="A11" s="42">
        <v>4</v>
      </c>
      <c r="B11" s="43" t="s">
        <v>137</v>
      </c>
      <c r="C11" s="44">
        <v>4</v>
      </c>
      <c r="D11" s="45">
        <v>2489.2</v>
      </c>
      <c r="E11" s="46">
        <v>1089.9</v>
      </c>
    </row>
    <row r="12" spans="1:5" s="47" customFormat="1" ht="12.75" customHeight="1">
      <c r="A12" s="42">
        <v>5</v>
      </c>
      <c r="B12" s="43" t="s">
        <v>138</v>
      </c>
      <c r="C12" s="44">
        <v>5</v>
      </c>
      <c r="D12" s="45">
        <v>1054.4</v>
      </c>
      <c r="E12" s="46">
        <v>757.1</v>
      </c>
    </row>
    <row r="13" spans="1:5" s="47" customFormat="1" ht="12.75" customHeight="1">
      <c r="A13" s="42">
        <v>6</v>
      </c>
      <c r="B13" s="43" t="s">
        <v>139</v>
      </c>
      <c r="C13" s="44">
        <v>6</v>
      </c>
      <c r="D13" s="45">
        <v>2033.5</v>
      </c>
      <c r="E13" s="46">
        <v>236.7</v>
      </c>
    </row>
    <row r="14" spans="1:5" s="47" customFormat="1" ht="12.75" customHeight="1">
      <c r="A14" s="42">
        <v>7</v>
      </c>
      <c r="B14" s="43" t="s">
        <v>140</v>
      </c>
      <c r="C14" s="44">
        <v>7</v>
      </c>
      <c r="D14" s="45">
        <v>412.6</v>
      </c>
      <c r="E14" s="46">
        <v>163</v>
      </c>
    </row>
    <row r="15" spans="1:5" s="47" customFormat="1" ht="15" customHeight="1">
      <c r="A15" s="42">
        <v>8</v>
      </c>
      <c r="B15" s="43" t="s">
        <v>141</v>
      </c>
      <c r="C15" s="44">
        <v>8</v>
      </c>
      <c r="D15" s="45">
        <v>2317.4</v>
      </c>
      <c r="E15" s="46">
        <v>1709.4</v>
      </c>
    </row>
    <row r="16" spans="1:5" s="47" customFormat="1" ht="14.25" customHeight="1">
      <c r="A16" s="42">
        <v>9</v>
      </c>
      <c r="B16" s="43" t="s">
        <v>142</v>
      </c>
      <c r="C16" s="44">
        <v>9</v>
      </c>
      <c r="D16" s="45">
        <v>7795.3</v>
      </c>
      <c r="E16" s="46">
        <v>6619.3</v>
      </c>
    </row>
    <row r="17" spans="1:5" s="47" customFormat="1" ht="12.75" customHeight="1">
      <c r="A17" s="42">
        <v>10</v>
      </c>
      <c r="B17" s="43" t="s">
        <v>143</v>
      </c>
      <c r="C17" s="44">
        <v>10</v>
      </c>
      <c r="D17" s="45">
        <v>4390.5</v>
      </c>
      <c r="E17" s="46">
        <v>3223.3</v>
      </c>
    </row>
    <row r="18" spans="1:5" s="47" customFormat="1" ht="12.75" customHeight="1">
      <c r="A18" s="48"/>
      <c r="B18" s="49" t="s">
        <v>144</v>
      </c>
      <c r="C18" s="50">
        <v>11</v>
      </c>
      <c r="D18" s="51">
        <f>D8+D9+D10+D11+D12+D13+D14+D15+D16+D17</f>
        <v>22966.4</v>
      </c>
      <c r="E18" s="51">
        <f>E8+E9+E10+E11+E12+E13+E14+E15+E16+E17</f>
        <v>15662.7</v>
      </c>
    </row>
    <row r="19" spans="1:5" s="47" customFormat="1" ht="26.25" customHeight="1">
      <c r="A19" s="48"/>
      <c r="B19" s="52" t="s">
        <v>145</v>
      </c>
      <c r="C19" s="44">
        <v>12</v>
      </c>
      <c r="D19" s="45"/>
      <c r="E19" s="53"/>
    </row>
    <row r="20" spans="1:5" s="47" customFormat="1" ht="25.5" customHeight="1">
      <c r="A20" s="48"/>
      <c r="B20" s="52" t="s">
        <v>146</v>
      </c>
      <c r="C20" s="44">
        <v>13</v>
      </c>
      <c r="D20" s="45">
        <v>121.7</v>
      </c>
      <c r="E20" s="53">
        <v>121.6</v>
      </c>
    </row>
    <row r="21" spans="1:5" s="47" customFormat="1" ht="20.25" customHeight="1">
      <c r="A21" s="48"/>
      <c r="B21" s="49" t="s">
        <v>147</v>
      </c>
      <c r="C21" s="50">
        <v>14</v>
      </c>
      <c r="D21" s="54">
        <f>D18+D19+D20</f>
        <v>23088.100000000002</v>
      </c>
      <c r="E21" s="54">
        <f>E18+E19+E20</f>
        <v>15784.300000000001</v>
      </c>
    </row>
    <row r="22" spans="1:5" s="47" customFormat="1" ht="30.75" customHeight="1">
      <c r="A22" s="48"/>
      <c r="B22" s="49" t="s">
        <v>148</v>
      </c>
      <c r="C22" s="50">
        <v>15</v>
      </c>
      <c r="D22" s="55" t="s">
        <v>149</v>
      </c>
      <c r="E22" s="51">
        <f>E23+E25+E26</f>
        <v>5104.8</v>
      </c>
    </row>
    <row r="23" spans="1:5" s="47" customFormat="1" ht="15.75" customHeight="1">
      <c r="A23" s="48"/>
      <c r="B23" s="52" t="s">
        <v>150</v>
      </c>
      <c r="C23" s="56">
        <v>16</v>
      </c>
      <c r="D23" s="57" t="s">
        <v>149</v>
      </c>
      <c r="E23" s="53">
        <v>5104.8</v>
      </c>
    </row>
    <row r="24" spans="1:5" s="47" customFormat="1" ht="15.75" customHeight="1">
      <c r="A24" s="48"/>
      <c r="B24" s="52" t="s">
        <v>151</v>
      </c>
      <c r="C24" s="56">
        <v>17</v>
      </c>
      <c r="D24" s="57" t="s">
        <v>149</v>
      </c>
      <c r="E24" s="53"/>
    </row>
    <row r="25" spans="1:5" s="47" customFormat="1" ht="18" customHeight="1">
      <c r="A25" s="48"/>
      <c r="B25" s="52" t="s">
        <v>152</v>
      </c>
      <c r="C25" s="56">
        <v>18</v>
      </c>
      <c r="D25" s="57" t="s">
        <v>149</v>
      </c>
      <c r="E25" s="53"/>
    </row>
    <row r="26" spans="1:5" s="47" customFormat="1" ht="24.75" customHeight="1">
      <c r="A26" s="48"/>
      <c r="B26" s="52" t="s">
        <v>153</v>
      </c>
      <c r="C26" s="56">
        <v>19</v>
      </c>
      <c r="D26" s="57" t="s">
        <v>149</v>
      </c>
      <c r="E26" s="53"/>
    </row>
    <row r="27" spans="1:5" s="47" customFormat="1" ht="15.75" customHeight="1">
      <c r="A27" s="219" t="s">
        <v>154</v>
      </c>
      <c r="B27" s="220"/>
      <c r="C27" s="58"/>
      <c r="D27" s="59"/>
      <c r="E27" s="60"/>
    </row>
    <row r="28" spans="1:5" s="47" customFormat="1" ht="15.75" customHeight="1">
      <c r="A28" s="61"/>
      <c r="B28" s="62"/>
      <c r="C28" s="58"/>
      <c r="D28" s="59"/>
      <c r="E28" s="60"/>
    </row>
    <row r="29" spans="1:6" ht="23.25" customHeight="1">
      <c r="A29" s="221" t="s">
        <v>155</v>
      </c>
      <c r="B29" s="222"/>
      <c r="C29" s="222"/>
      <c r="D29" s="222"/>
      <c r="E29" s="222"/>
      <c r="F29" s="223"/>
    </row>
    <row r="30" spans="1:6" ht="12.75">
      <c r="A30" s="224" t="s">
        <v>156</v>
      </c>
      <c r="B30" s="225"/>
      <c r="C30" s="225"/>
      <c r="D30" s="225"/>
      <c r="E30" s="226"/>
      <c r="F30" s="226"/>
    </row>
    <row r="31" spans="1:5" ht="12.75">
      <c r="A31" s="227"/>
      <c r="B31" s="228"/>
      <c r="C31" s="228"/>
      <c r="D31" s="228"/>
      <c r="E31" s="228"/>
    </row>
  </sheetData>
  <sheetProtection password="CEF7" sheet="1" objects="1" scenarios="1" selectLockedCells="1"/>
  <mergeCells count="11">
    <mergeCell ref="D5:D6"/>
    <mergeCell ref="E5:E6"/>
    <mergeCell ref="A27:B27"/>
    <mergeCell ref="A29:F29"/>
    <mergeCell ref="A30:F30"/>
    <mergeCell ref="A31:E31"/>
    <mergeCell ref="A1:B1"/>
    <mergeCell ref="D3:E3"/>
    <mergeCell ref="A5:A6"/>
    <mergeCell ref="B5:B6"/>
    <mergeCell ref="C5:C6"/>
  </mergeCells>
  <printOptions/>
  <pageMargins left="0.7480314960629921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6"/>
  <sheetViews>
    <sheetView zoomScalePageLayoutView="0" workbookViewId="0" topLeftCell="A1">
      <selection activeCell="G10" sqref="G10:J10"/>
    </sheetView>
  </sheetViews>
  <sheetFormatPr defaultColWidth="9.33203125" defaultRowHeight="12"/>
  <cols>
    <col min="1" max="3" width="3" style="0" customWidth="1"/>
    <col min="4" max="5" width="3.16015625" style="0" customWidth="1"/>
    <col min="6" max="6" width="2.83203125" style="0" customWidth="1"/>
    <col min="7" max="7" width="30" style="0" customWidth="1"/>
    <col min="8" max="8" width="4.33203125" style="0" customWidth="1"/>
    <col min="9" max="10" width="16.5" style="0" customWidth="1"/>
    <col min="11" max="11" width="4.83203125" style="0" customWidth="1"/>
    <col min="12" max="12" width="5.16015625" style="0" customWidth="1"/>
    <col min="13" max="13" width="4.83203125" style="0" customWidth="1"/>
    <col min="14" max="14" width="5.5" style="0" customWidth="1"/>
  </cols>
  <sheetData>
    <row r="1" spans="9:14" ht="12.75" customHeight="1">
      <c r="I1" s="302" t="s">
        <v>203</v>
      </c>
      <c r="J1" s="302"/>
      <c r="K1" s="302"/>
      <c r="L1" s="302"/>
      <c r="M1" s="302"/>
      <c r="N1" s="302"/>
    </row>
    <row r="2" spans="9:14" ht="12.75" customHeight="1">
      <c r="I2" s="290" t="s">
        <v>204</v>
      </c>
      <c r="J2" s="290"/>
      <c r="K2" s="290"/>
      <c r="L2" s="290"/>
      <c r="M2" s="290"/>
      <c r="N2" s="290"/>
    </row>
    <row r="3" spans="9:14" ht="18.75" customHeight="1">
      <c r="I3" s="303" t="s">
        <v>205</v>
      </c>
      <c r="J3" s="304"/>
      <c r="K3" s="304"/>
      <c r="L3" s="304"/>
      <c r="M3" s="304"/>
      <c r="N3" s="304"/>
    </row>
    <row r="4" spans="9:14" ht="18.75" customHeight="1">
      <c r="I4" s="126"/>
      <c r="J4" s="127"/>
      <c r="K4" s="127"/>
      <c r="L4" s="127"/>
      <c r="M4" s="127"/>
      <c r="N4" s="127"/>
    </row>
    <row r="5" spans="7:14" ht="12">
      <c r="G5" s="305" t="s">
        <v>206</v>
      </c>
      <c r="H5" s="305"/>
      <c r="I5" s="305"/>
      <c r="J5" s="305"/>
      <c r="K5" s="126"/>
      <c r="L5" s="126"/>
      <c r="M5" s="126"/>
      <c r="N5" s="126"/>
    </row>
    <row r="6" spans="7:14" ht="12">
      <c r="G6" s="306" t="s">
        <v>207</v>
      </c>
      <c r="H6" s="306"/>
      <c r="I6" s="306"/>
      <c r="J6" s="306"/>
      <c r="K6" s="126"/>
      <c r="L6" s="126"/>
      <c r="M6" s="126"/>
      <c r="N6" s="126"/>
    </row>
    <row r="7" spans="9:14" ht="12">
      <c r="I7" s="126"/>
      <c r="J7" s="126"/>
      <c r="K7" s="126"/>
      <c r="L7" s="126"/>
      <c r="M7" s="126"/>
      <c r="N7" s="126"/>
    </row>
    <row r="8" spans="4:14" ht="12" customHeight="1">
      <c r="D8" s="307" t="s">
        <v>208</v>
      </c>
      <c r="E8" s="295"/>
      <c r="F8" s="295"/>
      <c r="G8" s="295"/>
      <c r="H8" s="295"/>
      <c r="I8" s="295"/>
      <c r="J8" s="295"/>
      <c r="K8" s="295"/>
      <c r="L8" s="295"/>
      <c r="M8" s="126"/>
      <c r="N8" s="126"/>
    </row>
    <row r="9" spans="7:14" ht="12.75" customHeight="1">
      <c r="G9" s="295" t="s">
        <v>209</v>
      </c>
      <c r="H9" s="295"/>
      <c r="I9" s="295"/>
      <c r="J9" s="295"/>
      <c r="K9" s="295"/>
      <c r="L9" s="295"/>
      <c r="M9" s="126"/>
      <c r="N9" s="126"/>
    </row>
    <row r="10" spans="7:14" ht="12.75" customHeight="1">
      <c r="G10" s="296" t="s">
        <v>121</v>
      </c>
      <c r="H10" s="296"/>
      <c r="I10" s="296"/>
      <c r="J10" s="296"/>
      <c r="K10" s="128"/>
      <c r="L10" s="128"/>
      <c r="M10" s="126"/>
      <c r="N10" s="126"/>
    </row>
    <row r="11" spans="7:14" ht="12">
      <c r="G11" s="297" t="s">
        <v>210</v>
      </c>
      <c r="H11" s="297"/>
      <c r="I11" s="298"/>
      <c r="J11" s="298"/>
      <c r="K11" s="126"/>
      <c r="L11" s="126"/>
      <c r="M11" s="126"/>
      <c r="N11" s="126"/>
    </row>
    <row r="12" spans="9:14" ht="12.75" customHeight="1">
      <c r="I12" s="126"/>
      <c r="J12" s="126"/>
      <c r="K12" s="126"/>
      <c r="L12" s="126"/>
      <c r="M12" s="126"/>
      <c r="N12" s="126"/>
    </row>
    <row r="13" spans="7:14" ht="12.75" customHeight="1">
      <c r="G13" s="299" t="s">
        <v>437</v>
      </c>
      <c r="H13" s="300"/>
      <c r="I13" s="300"/>
      <c r="J13" s="126"/>
      <c r="K13" s="126"/>
      <c r="L13" s="126"/>
      <c r="M13" s="126"/>
      <c r="N13" s="126"/>
    </row>
    <row r="14" spans="7:14" ht="12.75" customHeight="1">
      <c r="G14" s="289" t="s">
        <v>23</v>
      </c>
      <c r="H14" s="289"/>
      <c r="I14" s="289"/>
      <c r="J14" s="126"/>
      <c r="K14" s="126"/>
      <c r="L14" s="126"/>
      <c r="M14" s="126"/>
      <c r="N14" s="126"/>
    </row>
    <row r="15" spans="7:14" ht="13.5" customHeight="1">
      <c r="G15" s="301" t="s">
        <v>119</v>
      </c>
      <c r="H15" s="300"/>
      <c r="I15" s="300"/>
      <c r="J15" s="126"/>
      <c r="K15" s="126"/>
      <c r="L15" s="126"/>
      <c r="M15" s="126"/>
      <c r="N15" s="126"/>
    </row>
    <row r="16" spans="7:14" ht="12" customHeight="1">
      <c r="G16" s="289" t="s">
        <v>17</v>
      </c>
      <c r="H16" s="289"/>
      <c r="I16" s="289"/>
      <c r="J16" s="126"/>
      <c r="K16" s="126"/>
      <c r="L16" s="126"/>
      <c r="M16" s="126"/>
      <c r="N16" s="126"/>
    </row>
    <row r="17" spans="9:14" ht="13.5" customHeight="1">
      <c r="I17" s="290"/>
      <c r="J17" s="290"/>
      <c r="K17" s="290"/>
      <c r="L17" s="290"/>
      <c r="M17" s="290"/>
      <c r="N17" s="290"/>
    </row>
    <row r="18" spans="2:11" ht="12">
      <c r="B18" s="129"/>
      <c r="C18" s="129"/>
      <c r="D18" s="129"/>
      <c r="E18" s="129"/>
      <c r="F18" s="129"/>
      <c r="G18" s="129"/>
      <c r="H18" s="129"/>
      <c r="I18" s="291" t="s">
        <v>125</v>
      </c>
      <c r="J18" s="292"/>
      <c r="K18" s="130">
        <v>13</v>
      </c>
    </row>
    <row r="20" spans="2:14" ht="12">
      <c r="B20" s="293"/>
      <c r="C20" s="293"/>
      <c r="D20" s="293"/>
      <c r="E20" s="293"/>
      <c r="F20" s="293"/>
      <c r="G20" s="293"/>
      <c r="H20" s="293"/>
      <c r="I20" s="291" t="s">
        <v>211</v>
      </c>
      <c r="J20" s="292"/>
      <c r="K20" s="130"/>
      <c r="L20" s="130"/>
      <c r="M20" s="130"/>
      <c r="N20" s="130"/>
    </row>
    <row r="21" spans="2:8" ht="12">
      <c r="B21" s="294" t="s">
        <v>212</v>
      </c>
      <c r="C21" s="294"/>
      <c r="D21" s="294"/>
      <c r="E21" s="294"/>
      <c r="F21" s="294"/>
      <c r="G21" s="294"/>
      <c r="H21" s="294"/>
    </row>
    <row r="22" spans="2:8" ht="12">
      <c r="B22" s="282" t="s">
        <v>213</v>
      </c>
      <c r="C22" s="282"/>
      <c r="D22" s="282"/>
      <c r="E22" s="282"/>
      <c r="F22" s="282"/>
      <c r="G22" s="282"/>
      <c r="H22" s="282"/>
    </row>
    <row r="23" ht="12.75" customHeight="1">
      <c r="J23" s="14" t="s">
        <v>214</v>
      </c>
    </row>
    <row r="24" spans="1:10" ht="12" customHeight="1">
      <c r="A24" s="283" t="s">
        <v>215</v>
      </c>
      <c r="B24" s="283"/>
      <c r="C24" s="283"/>
      <c r="D24" s="283"/>
      <c r="E24" s="283"/>
      <c r="F24" s="283"/>
      <c r="G24" s="207" t="s">
        <v>216</v>
      </c>
      <c r="H24" s="286" t="s">
        <v>166</v>
      </c>
      <c r="I24" s="194" t="s">
        <v>217</v>
      </c>
      <c r="J24" s="194" t="s">
        <v>30</v>
      </c>
    </row>
    <row r="25" spans="1:10" ht="12">
      <c r="A25" s="284"/>
      <c r="B25" s="284"/>
      <c r="C25" s="284"/>
      <c r="D25" s="284"/>
      <c r="E25" s="284"/>
      <c r="F25" s="284"/>
      <c r="G25" s="208"/>
      <c r="H25" s="287"/>
      <c r="I25" s="195"/>
      <c r="J25" s="195"/>
    </row>
    <row r="26" spans="1:10" ht="27" customHeight="1">
      <c r="A26" s="285"/>
      <c r="B26" s="285"/>
      <c r="C26" s="285"/>
      <c r="D26" s="285"/>
      <c r="E26" s="285"/>
      <c r="F26" s="285"/>
      <c r="G26" s="209"/>
      <c r="H26" s="288"/>
      <c r="I26" s="196"/>
      <c r="J26" s="196"/>
    </row>
    <row r="27" spans="1:10" ht="12.75" customHeight="1">
      <c r="A27" s="277">
        <v>1</v>
      </c>
      <c r="B27" s="277"/>
      <c r="C27" s="277"/>
      <c r="D27" s="277"/>
      <c r="E27" s="277"/>
      <c r="F27" s="277"/>
      <c r="G27" s="3">
        <v>2</v>
      </c>
      <c r="H27" s="3">
        <v>3</v>
      </c>
      <c r="I27" s="3">
        <v>4</v>
      </c>
      <c r="J27" s="3">
        <v>5</v>
      </c>
    </row>
    <row r="28" spans="1:10" ht="14.25" customHeight="1">
      <c r="A28" s="2">
        <v>2</v>
      </c>
      <c r="B28" s="5"/>
      <c r="C28" s="5"/>
      <c r="D28" s="5"/>
      <c r="E28" s="5"/>
      <c r="F28" s="5"/>
      <c r="G28" s="8" t="s">
        <v>218</v>
      </c>
      <c r="H28" s="2">
        <v>1</v>
      </c>
      <c r="I28" s="15">
        <f>I29+I35+I53+I67+I71+I85+I93</f>
        <v>17073.899999999998</v>
      </c>
      <c r="J28" s="15">
        <f>J29+J35+J53+J67+J71+J85+J93</f>
        <v>13576.2</v>
      </c>
    </row>
    <row r="29" spans="1:10" ht="19.5" customHeight="1">
      <c r="A29" s="1">
        <v>2</v>
      </c>
      <c r="B29" s="1">
        <v>1</v>
      </c>
      <c r="C29" s="4"/>
      <c r="D29" s="4"/>
      <c r="E29" s="4"/>
      <c r="F29" s="4"/>
      <c r="G29" s="7" t="s">
        <v>219</v>
      </c>
      <c r="H29" s="1">
        <v>2</v>
      </c>
      <c r="I29" s="18">
        <f>I30+I33</f>
        <v>9860.1</v>
      </c>
      <c r="J29" s="18">
        <f>J30+J33</f>
        <v>8676.7</v>
      </c>
    </row>
    <row r="30" spans="1:10" ht="12">
      <c r="A30" s="4">
        <v>2</v>
      </c>
      <c r="B30" s="4">
        <v>1</v>
      </c>
      <c r="C30" s="4">
        <v>1</v>
      </c>
      <c r="D30" s="4"/>
      <c r="E30" s="4"/>
      <c r="F30" s="4"/>
      <c r="G30" s="6" t="s">
        <v>220</v>
      </c>
      <c r="H30" s="4">
        <v>3</v>
      </c>
      <c r="I30" s="16">
        <f>I31+I32</f>
        <v>7541.5</v>
      </c>
      <c r="J30" s="16">
        <f>J31+J32</f>
        <v>6670.2</v>
      </c>
    </row>
    <row r="31" spans="1:10" ht="12">
      <c r="A31" s="4">
        <v>2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6" t="s">
        <v>221</v>
      </c>
      <c r="H31" s="4">
        <v>4</v>
      </c>
      <c r="I31" s="17">
        <f>+'[1]01'!I31+'[1]02'!I31+'[1]03'!I31+'[1]04'!I31+'[1]05'!I31+'[1]06'!I31+'[1]07'!I31+'[1]08'!I31+'[1]09'!I31+'[1]10'!I31</f>
        <v>7541.5</v>
      </c>
      <c r="J31" s="17">
        <f>+'[1]01'!J31+'[1]02'!J31+'[1]03'!J31+'[1]04'!J31+'[1]05'!J31+'[1]06'!J31+'[1]07'!J31+'[1]08'!J31+'[1]09'!J31+'[1]10'!J31</f>
        <v>6670.2</v>
      </c>
    </row>
    <row r="32" spans="1:10" ht="12">
      <c r="A32" s="4">
        <v>2</v>
      </c>
      <c r="B32" s="4">
        <v>1</v>
      </c>
      <c r="C32" s="4">
        <v>1</v>
      </c>
      <c r="D32" s="4">
        <v>1</v>
      </c>
      <c r="E32" s="4">
        <v>1</v>
      </c>
      <c r="F32" s="4">
        <v>2</v>
      </c>
      <c r="G32" s="6" t="s">
        <v>222</v>
      </c>
      <c r="H32" s="4">
        <v>5</v>
      </c>
      <c r="I32" s="17"/>
      <c r="J32" s="17"/>
    </row>
    <row r="33" spans="1:10" ht="13.5" customHeight="1">
      <c r="A33" s="4">
        <v>2</v>
      </c>
      <c r="B33" s="4">
        <v>1</v>
      </c>
      <c r="C33" s="4">
        <v>2</v>
      </c>
      <c r="D33" s="4"/>
      <c r="E33" s="4"/>
      <c r="F33" s="4"/>
      <c r="G33" s="6" t="s">
        <v>223</v>
      </c>
      <c r="H33" s="4">
        <v>6</v>
      </c>
      <c r="I33" s="16">
        <f>I34</f>
        <v>2318.6</v>
      </c>
      <c r="J33" s="16">
        <f>J34</f>
        <v>2006.5</v>
      </c>
    </row>
    <row r="34" spans="1:10" ht="16.5" customHeight="1">
      <c r="A34" s="4">
        <v>2</v>
      </c>
      <c r="B34" s="4">
        <v>1</v>
      </c>
      <c r="C34" s="4">
        <v>2</v>
      </c>
      <c r="D34" s="4">
        <v>1</v>
      </c>
      <c r="E34" s="4">
        <v>1</v>
      </c>
      <c r="F34" s="4">
        <v>1</v>
      </c>
      <c r="G34" s="6" t="s">
        <v>223</v>
      </c>
      <c r="H34" s="4">
        <v>7</v>
      </c>
      <c r="I34" s="17">
        <f>+'[1]01'!I34+'[1]02'!I34+'[1]03'!I34+'[1]04'!I34+'[1]05'!I34+'[1]06'!I34+'[1]07'!I34+'[1]08'!I34+'[1]09'!I34+'[1]10'!I34</f>
        <v>2318.6</v>
      </c>
      <c r="J34" s="17">
        <f>+'[1]01'!J34+'[1]02'!J34+'[1]03'!J34+'[1]04'!J34+'[1]05'!J34+'[1]06'!J34+'[1]07'!J34+'[1]08'!J34+'[1]09'!J34+'[1]10'!J34</f>
        <v>2006.5</v>
      </c>
    </row>
    <row r="35" spans="1:10" ht="21">
      <c r="A35" s="1">
        <v>2</v>
      </c>
      <c r="B35" s="1">
        <v>2</v>
      </c>
      <c r="C35" s="4"/>
      <c r="D35" s="4"/>
      <c r="E35" s="4"/>
      <c r="F35" s="4"/>
      <c r="G35" s="7" t="s">
        <v>224</v>
      </c>
      <c r="H35" s="1">
        <v>8</v>
      </c>
      <c r="I35" s="18">
        <f>I36</f>
        <v>4319.9</v>
      </c>
      <c r="J35" s="18">
        <f>J36</f>
        <v>2793.3999999999996</v>
      </c>
    </row>
    <row r="36" spans="1:10" ht="22.5">
      <c r="A36" s="4">
        <v>2</v>
      </c>
      <c r="B36" s="4">
        <v>2</v>
      </c>
      <c r="C36" s="4">
        <v>1</v>
      </c>
      <c r="D36" s="4"/>
      <c r="E36" s="4"/>
      <c r="F36" s="4"/>
      <c r="G36" s="6" t="s">
        <v>225</v>
      </c>
      <c r="H36" s="4">
        <v>9</v>
      </c>
      <c r="I36" s="16">
        <f>I37+I38+I39+I40+I41+I42+I43+I44+I45+I46+I47+I48+I49+I50+I51+I52</f>
        <v>4319.9</v>
      </c>
      <c r="J36" s="16">
        <f>J37+J38+J39+J40+J41+J42+J43+J44+J45+J46+J47+J48+J49+J50+J51+J52</f>
        <v>2793.3999999999996</v>
      </c>
    </row>
    <row r="37" spans="1:10" ht="12">
      <c r="A37" s="4">
        <v>2</v>
      </c>
      <c r="B37" s="4">
        <v>2</v>
      </c>
      <c r="C37" s="4">
        <v>1</v>
      </c>
      <c r="D37" s="4">
        <v>1</v>
      </c>
      <c r="E37" s="4">
        <v>1</v>
      </c>
      <c r="F37" s="4">
        <v>1</v>
      </c>
      <c r="G37" s="6" t="s">
        <v>226</v>
      </c>
      <c r="H37" s="4">
        <v>10</v>
      </c>
      <c r="I37" s="17">
        <f>+'[1]01'!I37+'[1]02'!I37+'[1]03'!I37+'[1]04'!I37+'[1]05'!I37+'[1]06'!I37+'[1]07'!I37+'[1]08'!I37+'[1]09'!I37+'[1]10'!I37</f>
        <v>405.5</v>
      </c>
      <c r="J37" s="17">
        <f>+'[1]01'!J37+'[1]02'!J37+'[1]03'!J37+'[1]04'!J37+'[1]05'!J37+'[1]06'!J37+'[1]07'!J37+'[1]08'!J37+'[1]09'!J37+'[1]10'!J37</f>
        <v>306.5</v>
      </c>
    </row>
    <row r="38" spans="1:10" ht="23.25" customHeight="1">
      <c r="A38" s="4">
        <v>2</v>
      </c>
      <c r="B38" s="4">
        <v>2</v>
      </c>
      <c r="C38" s="4">
        <v>1</v>
      </c>
      <c r="D38" s="4">
        <v>1</v>
      </c>
      <c r="E38" s="4">
        <v>1</v>
      </c>
      <c r="F38" s="4">
        <v>2</v>
      </c>
      <c r="G38" s="6" t="s">
        <v>227</v>
      </c>
      <c r="H38" s="4">
        <v>11</v>
      </c>
      <c r="I38" s="17">
        <f>+'[1]01'!I38+'[1]02'!I38+'[1]03'!I38+'[1]04'!I38+'[1]05'!I38+'[1]06'!I38+'[1]07'!I38+'[1]08'!I38+'[1]09'!I38+'[1]10'!I38</f>
        <v>60.199999999999996</v>
      </c>
      <c r="J38" s="17">
        <f>+'[1]01'!J38+'[1]02'!J38+'[1]03'!J38+'[1]04'!J38+'[1]05'!J38+'[1]06'!J38+'[1]07'!J38+'[1]08'!J38+'[1]09'!J38+'[1]10'!J38</f>
        <v>19.5</v>
      </c>
    </row>
    <row r="39" spans="1:10" ht="12">
      <c r="A39" s="4">
        <v>2</v>
      </c>
      <c r="B39" s="4">
        <v>2</v>
      </c>
      <c r="C39" s="4">
        <v>1</v>
      </c>
      <c r="D39" s="4">
        <v>1</v>
      </c>
      <c r="E39" s="4">
        <v>1</v>
      </c>
      <c r="F39" s="4">
        <v>5</v>
      </c>
      <c r="G39" s="6" t="s">
        <v>228</v>
      </c>
      <c r="H39" s="4">
        <v>12</v>
      </c>
      <c r="I39" s="17">
        <f>+'[1]01'!I39+'[1]02'!I39+'[1]03'!I39+'[1]04'!I39+'[1]05'!I39+'[1]06'!I39+'[1]07'!I39+'[1]08'!I39+'[1]09'!I39+'[1]10'!I39</f>
        <v>53.599999999999994</v>
      </c>
      <c r="J39" s="17">
        <f>+'[1]01'!J39+'[1]02'!J39+'[1]03'!J39+'[1]04'!J39+'[1]05'!J39+'[1]06'!J39+'[1]07'!J39+'[1]08'!J39+'[1]09'!J39+'[1]10'!J39</f>
        <v>46</v>
      </c>
    </row>
    <row r="40" spans="1:10" ht="26.25" customHeight="1">
      <c r="A40" s="4">
        <v>2</v>
      </c>
      <c r="B40" s="4">
        <v>2</v>
      </c>
      <c r="C40" s="4">
        <v>1</v>
      </c>
      <c r="D40" s="4">
        <v>1</v>
      </c>
      <c r="E40" s="4">
        <v>1</v>
      </c>
      <c r="F40" s="4">
        <v>6</v>
      </c>
      <c r="G40" s="6" t="s">
        <v>229</v>
      </c>
      <c r="H40" s="4">
        <v>13</v>
      </c>
      <c r="I40" s="17">
        <f>+'[1]01'!I40+'[1]02'!I40+'[1]03'!I40+'[1]04'!I40+'[1]05'!I40+'[1]06'!I40+'[1]07'!I40+'[1]08'!I40+'[1]09'!I40+'[1]10'!I40</f>
        <v>211.6</v>
      </c>
      <c r="J40" s="17">
        <f>+'[1]01'!J40+'[1]02'!J40+'[1]03'!J40+'[1]04'!J40+'[1]05'!J40+'[1]06'!J40+'[1]07'!J40+'[1]08'!J40+'[1]09'!J40+'[1]10'!J40</f>
        <v>163.8</v>
      </c>
    </row>
    <row r="41" spans="1:10" ht="23.25" customHeight="1">
      <c r="A41" s="4">
        <v>2</v>
      </c>
      <c r="B41" s="4">
        <v>2</v>
      </c>
      <c r="C41" s="4">
        <v>1</v>
      </c>
      <c r="D41" s="4">
        <v>1</v>
      </c>
      <c r="E41" s="4">
        <v>1</v>
      </c>
      <c r="F41" s="4">
        <v>7</v>
      </c>
      <c r="G41" s="6" t="s">
        <v>230</v>
      </c>
      <c r="H41" s="4">
        <v>14</v>
      </c>
      <c r="I41" s="17">
        <f>+'[1]01'!I41+'[1]02'!I41+'[1]03'!I41+'[1]04'!I41+'[1]05'!I41+'[1]06'!I41+'[1]07'!I41+'[1]08'!I41+'[1]09'!I41+'[1]10'!I41</f>
        <v>34.3</v>
      </c>
      <c r="J41" s="17">
        <f>+'[1]01'!J41+'[1]02'!J41+'[1]03'!J41+'[1]04'!J41+'[1]05'!J41+'[1]06'!J41+'[1]07'!J41+'[1]08'!J41+'[1]09'!J41+'[1]10'!J41</f>
        <v>20.9</v>
      </c>
    </row>
    <row r="42" spans="1:10" ht="14.25" customHeight="1">
      <c r="A42" s="4">
        <v>2</v>
      </c>
      <c r="B42" s="4">
        <v>2</v>
      </c>
      <c r="C42" s="4">
        <v>1</v>
      </c>
      <c r="D42" s="4">
        <v>1</v>
      </c>
      <c r="E42" s="4">
        <v>1</v>
      </c>
      <c r="F42" s="4">
        <v>11</v>
      </c>
      <c r="G42" s="6" t="s">
        <v>231</v>
      </c>
      <c r="H42" s="4">
        <v>15</v>
      </c>
      <c r="I42" s="17">
        <f>+'[1]01'!I42+'[1]02'!I42+'[1]03'!I42+'[1]04'!I42+'[1]05'!I42+'[1]06'!I42+'[1]07'!I42+'[1]08'!I42+'[1]09'!I42+'[1]10'!I42</f>
        <v>29.200000000000003</v>
      </c>
      <c r="J42" s="17">
        <f>+'[1]01'!J42+'[1]02'!J42+'[1]03'!J42+'[1]04'!J42+'[1]05'!J42+'[1]06'!J42+'[1]07'!J42+'[1]08'!J42+'[1]09'!J42+'[1]10'!J42</f>
        <v>21.300000000000004</v>
      </c>
    </row>
    <row r="43" spans="1:10" ht="20.25" customHeight="1">
      <c r="A43" s="4">
        <v>2</v>
      </c>
      <c r="B43" s="4">
        <v>2</v>
      </c>
      <c r="C43" s="4">
        <v>1</v>
      </c>
      <c r="D43" s="4">
        <v>1</v>
      </c>
      <c r="E43" s="4">
        <v>1</v>
      </c>
      <c r="F43" s="4">
        <v>12</v>
      </c>
      <c r="G43" s="6" t="s">
        <v>232</v>
      </c>
      <c r="H43" s="4">
        <v>16</v>
      </c>
      <c r="I43" s="17">
        <f>+'[1]01'!I43+'[1]02'!I43+'[1]03'!I43+'[1]04'!I43+'[1]05'!I43+'[1]06'!I43+'[1]07'!I43+'[1]08'!I43+'[1]09'!I43+'[1]10'!I43</f>
        <v>391.5</v>
      </c>
      <c r="J43" s="17">
        <f>+'[1]01'!J43+'[1]02'!J43+'[1]03'!J43+'[1]04'!J43+'[1]05'!J43+'[1]06'!J43+'[1]07'!J43+'[1]08'!J43+'[1]09'!J43+'[1]10'!J43</f>
        <v>295.7</v>
      </c>
    </row>
    <row r="44" spans="1:10" ht="23.25" customHeight="1">
      <c r="A44" s="4">
        <v>2</v>
      </c>
      <c r="B44" s="4">
        <v>2</v>
      </c>
      <c r="C44" s="4">
        <v>1</v>
      </c>
      <c r="D44" s="4">
        <v>1</v>
      </c>
      <c r="E44" s="4">
        <v>1</v>
      </c>
      <c r="F44" s="4">
        <v>14</v>
      </c>
      <c r="G44" s="6" t="s">
        <v>233</v>
      </c>
      <c r="H44" s="4">
        <v>17</v>
      </c>
      <c r="I44" s="17">
        <f>+'[1]01'!I44+'[1]02'!I44+'[1]03'!I44+'[1]04'!I44+'[1]05'!I44+'[1]06'!I44+'[1]07'!I44+'[1]08'!I44+'[1]09'!I44+'[1]10'!I44</f>
        <v>0</v>
      </c>
      <c r="J44" s="17">
        <f>+'[1]01'!J44+'[1]02'!J44+'[1]03'!J44+'[1]04'!J44+'[1]05'!J44+'[1]06'!J44+'[1]07'!J44+'[1]08'!J44+'[1]09'!J44+'[1]10'!J44</f>
        <v>0</v>
      </c>
    </row>
    <row r="45" spans="1:10" ht="22.5">
      <c r="A45" s="4">
        <v>2</v>
      </c>
      <c r="B45" s="4">
        <v>2</v>
      </c>
      <c r="C45" s="4">
        <v>1</v>
      </c>
      <c r="D45" s="4">
        <v>1</v>
      </c>
      <c r="E45" s="4">
        <v>1</v>
      </c>
      <c r="F45" s="4">
        <v>15</v>
      </c>
      <c r="G45" s="6" t="s">
        <v>234</v>
      </c>
      <c r="H45" s="4">
        <v>18</v>
      </c>
      <c r="I45" s="17">
        <f>+'[1]01'!I45+'[1]02'!I45+'[1]03'!I45+'[1]04'!I45+'[1]05'!I45+'[1]06'!I45+'[1]07'!I45+'[1]08'!I45+'[1]09'!I45+'[1]10'!I45</f>
        <v>671.2</v>
      </c>
      <c r="J45" s="17">
        <f>+'[1]01'!J45+'[1]02'!J45+'[1]03'!J45+'[1]04'!J45+'[1]05'!J45+'[1]06'!J45+'[1]07'!J45+'[1]08'!J45+'[1]09'!J45+'[1]10'!J45</f>
        <v>256.09999999999997</v>
      </c>
    </row>
    <row r="46" spans="1:10" ht="12">
      <c r="A46" s="4">
        <v>2</v>
      </c>
      <c r="B46" s="4">
        <v>2</v>
      </c>
      <c r="C46" s="4">
        <v>1</v>
      </c>
      <c r="D46" s="4">
        <v>1</v>
      </c>
      <c r="E46" s="4">
        <v>1</v>
      </c>
      <c r="F46" s="4">
        <v>16</v>
      </c>
      <c r="G46" s="6" t="s">
        <v>235</v>
      </c>
      <c r="H46" s="4">
        <v>19</v>
      </c>
      <c r="I46" s="17">
        <f>+'[1]01'!I46+'[1]02'!I46+'[1]03'!I46+'[1]04'!I46+'[1]05'!I46+'[1]06'!I46+'[1]07'!I46+'[1]08'!I46+'[1]09'!I46+'[1]10'!I46</f>
        <v>51.699999999999996</v>
      </c>
      <c r="J46" s="17">
        <f>+'[1]01'!J46+'[1]02'!J46+'[1]03'!J46+'[1]04'!J46+'[1]05'!J46+'[1]06'!J46+'[1]07'!J46+'[1]08'!J46+'[1]09'!J46+'[1]10'!J46</f>
        <v>29.4</v>
      </c>
    </row>
    <row r="47" spans="1:10" ht="22.5">
      <c r="A47" s="4">
        <v>2</v>
      </c>
      <c r="B47" s="4">
        <v>2</v>
      </c>
      <c r="C47" s="4">
        <v>1</v>
      </c>
      <c r="D47" s="4">
        <v>1</v>
      </c>
      <c r="E47" s="4">
        <v>1</v>
      </c>
      <c r="F47" s="4">
        <v>17</v>
      </c>
      <c r="G47" s="6" t="s">
        <v>236</v>
      </c>
      <c r="H47" s="4">
        <v>20</v>
      </c>
      <c r="I47" s="17">
        <f>+'[1]01'!I47+'[1]02'!I47+'[1]03'!I47+'[1]04'!I47+'[1]05'!I47+'[1]06'!I47+'[1]07'!I47+'[1]08'!I47+'[1]09'!I47+'[1]10'!I47</f>
        <v>8.3</v>
      </c>
      <c r="J47" s="17">
        <f>+'[1]01'!J47+'[1]02'!J47+'[1]03'!J47+'[1]04'!J47+'[1]05'!J47+'[1]06'!J47+'[1]07'!J47+'[1]08'!J47+'[1]09'!J47+'[1]10'!J47</f>
        <v>5.1000000000000005</v>
      </c>
    </row>
    <row r="48" spans="1:10" ht="22.5">
      <c r="A48" s="4">
        <v>2</v>
      </c>
      <c r="B48" s="4">
        <v>2</v>
      </c>
      <c r="C48" s="4">
        <v>1</v>
      </c>
      <c r="D48" s="4">
        <v>1</v>
      </c>
      <c r="E48" s="4">
        <v>1</v>
      </c>
      <c r="F48" s="4">
        <v>20</v>
      </c>
      <c r="G48" s="6" t="s">
        <v>237</v>
      </c>
      <c r="H48" s="4">
        <v>21</v>
      </c>
      <c r="I48" s="17">
        <f>+'[1]01'!I48+'[1]02'!I48+'[1]03'!I48+'[1]04'!I48+'[1]05'!I48+'[1]06'!I48+'[1]07'!I48+'[1]08'!I48+'[1]09'!I48+'[1]10'!I48</f>
        <v>434.29999999999995</v>
      </c>
      <c r="J48" s="17">
        <f>+'[1]01'!J48+'[1]02'!J48+'[1]03'!J48+'[1]04'!J48+'[1]05'!J48+'[1]06'!J48+'[1]07'!J48+'[1]08'!J48+'[1]09'!J48+'[1]10'!J48</f>
        <v>347.8</v>
      </c>
    </row>
    <row r="49" spans="1:10" ht="27.75" customHeight="1">
      <c r="A49" s="4">
        <v>2</v>
      </c>
      <c r="B49" s="4">
        <v>2</v>
      </c>
      <c r="C49" s="4">
        <v>1</v>
      </c>
      <c r="D49" s="4">
        <v>1</v>
      </c>
      <c r="E49" s="4">
        <v>1</v>
      </c>
      <c r="F49" s="4">
        <v>21</v>
      </c>
      <c r="G49" s="6" t="s">
        <v>238</v>
      </c>
      <c r="H49" s="4">
        <v>22</v>
      </c>
      <c r="I49" s="17">
        <f>+'[1]01'!I49+'[1]02'!I49+'[1]03'!I49+'[1]04'!I49+'[1]05'!I49+'[1]06'!I49+'[1]07'!I49+'[1]08'!I49+'[1]09'!I49+'[1]10'!I49</f>
        <v>88.6</v>
      </c>
      <c r="J49" s="17">
        <f>+'[1]01'!J49+'[1]02'!J49+'[1]03'!J49+'[1]04'!J49+'[1]05'!J49+'[1]06'!J49+'[1]07'!J49+'[1]08'!J49+'[1]09'!J49+'[1]10'!J49</f>
        <v>63.800000000000004</v>
      </c>
    </row>
    <row r="50" spans="1:10" ht="12">
      <c r="A50" s="4">
        <v>2</v>
      </c>
      <c r="B50" s="4">
        <v>2</v>
      </c>
      <c r="C50" s="4">
        <v>1</v>
      </c>
      <c r="D50" s="4">
        <v>1</v>
      </c>
      <c r="E50" s="4">
        <v>1</v>
      </c>
      <c r="F50" s="4">
        <v>22</v>
      </c>
      <c r="G50" s="6" t="s">
        <v>239</v>
      </c>
      <c r="H50" s="4">
        <v>23</v>
      </c>
      <c r="I50" s="17">
        <f>+'[1]01'!I50+'[1]02'!I50+'[1]03'!I50+'[1]04'!I50+'[1]05'!I50+'[1]06'!I50+'[1]07'!I50+'[1]08'!I50+'[1]09'!I50+'[1]10'!I50</f>
        <v>47.900000000000006</v>
      </c>
      <c r="J50" s="17">
        <f>+'[1]01'!J50+'[1]02'!J50+'[1]03'!J50+'[1]04'!J50+'[1]05'!J50+'[1]06'!J50+'[1]07'!J50+'[1]08'!J50+'[1]09'!J50+'[1]10'!J50</f>
        <v>21.499999999999996</v>
      </c>
    </row>
    <row r="51" spans="1:10" ht="12">
      <c r="A51" s="4">
        <v>2</v>
      </c>
      <c r="B51" s="4">
        <v>2</v>
      </c>
      <c r="C51" s="4">
        <v>1</v>
      </c>
      <c r="D51" s="4">
        <v>1</v>
      </c>
      <c r="E51" s="4">
        <v>1</v>
      </c>
      <c r="F51" s="4">
        <v>23</v>
      </c>
      <c r="G51" s="6" t="s">
        <v>240</v>
      </c>
      <c r="H51" s="4">
        <v>24</v>
      </c>
      <c r="I51" s="17">
        <f>+'[1]01'!I51+'[1]02'!I51+'[1]03'!I51+'[1]04'!I51+'[1]05'!I51+'[1]06'!I51+'[1]07'!I51+'[1]08'!I51+'[1]09'!I51+'[1]10'!I51</f>
        <v>252</v>
      </c>
      <c r="J51" s="17">
        <f>+'[1]01'!J51+'[1]02'!J51+'[1]03'!J51+'[1]04'!J51+'[1]05'!J51+'[1]06'!J51+'[1]07'!J51+'[1]08'!J51+'[1]09'!J51+'[1]10'!J51</f>
        <v>124.89999999999999</v>
      </c>
    </row>
    <row r="52" spans="1:10" ht="22.5" customHeight="1">
      <c r="A52" s="4">
        <v>2</v>
      </c>
      <c r="B52" s="4">
        <v>2</v>
      </c>
      <c r="C52" s="4">
        <v>1</v>
      </c>
      <c r="D52" s="4">
        <v>1</v>
      </c>
      <c r="E52" s="4">
        <v>1</v>
      </c>
      <c r="F52" s="4">
        <v>30</v>
      </c>
      <c r="G52" s="6" t="s">
        <v>241</v>
      </c>
      <c r="H52" s="4">
        <v>25</v>
      </c>
      <c r="I52" s="17">
        <f>+'[1]01'!I52+'[1]02'!I52+'[1]03'!I52+'[1]04'!I52+'[1]05'!I52+'[1]06'!I52+'[1]07'!I52+'[1]08'!I52+'[1]09'!I52+'[1]10'!I52</f>
        <v>1580</v>
      </c>
      <c r="J52" s="17">
        <f>+'[1]01'!J52+'[1]02'!J52+'[1]03'!J52+'[1]04'!J52+'[1]05'!J52+'[1]06'!J52+'[1]07'!J52+'[1]08'!J52+'[1]09'!J52+'[1]10'!J52</f>
        <v>1071.1000000000001</v>
      </c>
    </row>
    <row r="53" spans="1:10" ht="12">
      <c r="A53" s="1">
        <v>2</v>
      </c>
      <c r="B53" s="1">
        <v>3</v>
      </c>
      <c r="C53" s="4"/>
      <c r="D53" s="4"/>
      <c r="E53" s="4"/>
      <c r="F53" s="4"/>
      <c r="G53" s="7" t="s">
        <v>242</v>
      </c>
      <c r="H53" s="1">
        <v>26</v>
      </c>
      <c r="I53" s="18">
        <f>I54+I65</f>
        <v>39.8</v>
      </c>
      <c r="J53" s="18">
        <f>J54+J65</f>
        <v>20.1</v>
      </c>
    </row>
    <row r="54" spans="1:10" ht="12">
      <c r="A54" s="4">
        <v>2</v>
      </c>
      <c r="B54" s="4">
        <v>3</v>
      </c>
      <c r="C54" s="4">
        <v>1</v>
      </c>
      <c r="D54" s="4"/>
      <c r="E54" s="4"/>
      <c r="F54" s="4"/>
      <c r="G54" s="6" t="s">
        <v>243</v>
      </c>
      <c r="H54" s="4">
        <v>27</v>
      </c>
      <c r="I54" s="16">
        <f>I55+I58+I61</f>
        <v>39.8</v>
      </c>
      <c r="J54" s="16">
        <f>J55+J58+J61</f>
        <v>20.1</v>
      </c>
    </row>
    <row r="55" spans="1:10" ht="12">
      <c r="A55" s="4">
        <v>2</v>
      </c>
      <c r="B55" s="4">
        <v>3</v>
      </c>
      <c r="C55" s="4">
        <v>1</v>
      </c>
      <c r="D55" s="4">
        <v>1</v>
      </c>
      <c r="E55" s="4"/>
      <c r="F55" s="4"/>
      <c r="G55" s="6" t="s">
        <v>244</v>
      </c>
      <c r="H55" s="4">
        <v>28</v>
      </c>
      <c r="I55" s="16">
        <f>I56+I57</f>
        <v>0</v>
      </c>
      <c r="J55" s="16">
        <f>J56+J57</f>
        <v>0</v>
      </c>
    </row>
    <row r="56" spans="1:10" ht="23.25" customHeight="1">
      <c r="A56" s="4">
        <v>2</v>
      </c>
      <c r="B56" s="4">
        <v>3</v>
      </c>
      <c r="C56" s="4">
        <v>1</v>
      </c>
      <c r="D56" s="4">
        <v>1</v>
      </c>
      <c r="E56" s="4">
        <v>1</v>
      </c>
      <c r="F56" s="4">
        <v>1</v>
      </c>
      <c r="G56" s="6" t="s">
        <v>245</v>
      </c>
      <c r="H56" s="4">
        <v>29</v>
      </c>
      <c r="I56" s="17"/>
      <c r="J56" s="17"/>
    </row>
    <row r="57" spans="1:10" ht="15" customHeight="1">
      <c r="A57" s="4">
        <v>2</v>
      </c>
      <c r="B57" s="4">
        <v>3</v>
      </c>
      <c r="C57" s="4">
        <v>1</v>
      </c>
      <c r="D57" s="4">
        <v>1</v>
      </c>
      <c r="E57" s="4">
        <v>1</v>
      </c>
      <c r="F57" s="4">
        <v>3</v>
      </c>
      <c r="G57" s="6" t="s">
        <v>246</v>
      </c>
      <c r="H57" s="4">
        <v>30</v>
      </c>
      <c r="I57" s="17"/>
      <c r="J57" s="17"/>
    </row>
    <row r="58" spans="1:10" ht="34.5" customHeight="1">
      <c r="A58" s="4">
        <v>2</v>
      </c>
      <c r="B58" s="4">
        <v>3</v>
      </c>
      <c r="C58" s="4">
        <v>1</v>
      </c>
      <c r="D58" s="4">
        <v>2</v>
      </c>
      <c r="E58" s="4"/>
      <c r="F58" s="4"/>
      <c r="G58" s="6" t="s">
        <v>247</v>
      </c>
      <c r="H58" s="4">
        <v>31</v>
      </c>
      <c r="I58" s="16">
        <f>I59+I60</f>
        <v>39.8</v>
      </c>
      <c r="J58" s="16">
        <f>J59+J60</f>
        <v>20.1</v>
      </c>
    </row>
    <row r="59" spans="1:10" ht="21.75" customHeight="1">
      <c r="A59" s="4">
        <v>2</v>
      </c>
      <c r="B59" s="4">
        <v>3</v>
      </c>
      <c r="C59" s="4">
        <v>1</v>
      </c>
      <c r="D59" s="4">
        <v>2</v>
      </c>
      <c r="E59" s="4">
        <v>1</v>
      </c>
      <c r="F59" s="4">
        <v>1</v>
      </c>
      <c r="G59" s="6" t="s">
        <v>245</v>
      </c>
      <c r="H59" s="4">
        <v>32</v>
      </c>
      <c r="I59" s="17"/>
      <c r="J59" s="17"/>
    </row>
    <row r="60" spans="1:10" ht="12.75" customHeight="1">
      <c r="A60" s="4">
        <v>2</v>
      </c>
      <c r="B60" s="4">
        <v>3</v>
      </c>
      <c r="C60" s="4">
        <v>1</v>
      </c>
      <c r="D60" s="4">
        <v>2</v>
      </c>
      <c r="E60" s="4">
        <v>1</v>
      </c>
      <c r="F60" s="4">
        <v>3</v>
      </c>
      <c r="G60" s="6" t="s">
        <v>246</v>
      </c>
      <c r="H60" s="4">
        <v>33</v>
      </c>
      <c r="I60" s="17">
        <f>+'[1]01'!I60+'[1]02'!I60+'[1]03'!I60+'[1]04'!I60+'[1]05'!I60+'[1]06'!I60+'[1]07'!I60+'[1]08'!I60+'[1]09'!I60+'[1]10'!I60</f>
        <v>39.8</v>
      </c>
      <c r="J60" s="17">
        <f>+'[1]01'!J60+'[1]02'!J60+'[1]03'!J60+'[1]04'!J60+'[1]05'!J60+'[1]06'!J60+'[1]07'!J60+'[1]08'!J60+'[1]09'!J60+'[1]10'!J60</f>
        <v>20.1</v>
      </c>
    </row>
    <row r="61" spans="1:10" ht="22.5">
      <c r="A61" s="4">
        <v>2</v>
      </c>
      <c r="B61" s="4">
        <v>3</v>
      </c>
      <c r="C61" s="4">
        <v>1</v>
      </c>
      <c r="D61" s="4">
        <v>3</v>
      </c>
      <c r="E61" s="4"/>
      <c r="F61" s="4"/>
      <c r="G61" s="6" t="s">
        <v>248</v>
      </c>
      <c r="H61" s="4">
        <v>34</v>
      </c>
      <c r="I61" s="16">
        <f>I62+I63+I64</f>
        <v>0</v>
      </c>
      <c r="J61" s="16">
        <f>J62+J63+J64</f>
        <v>0</v>
      </c>
    </row>
    <row r="62" spans="1:10" ht="12">
      <c r="A62" s="4">
        <v>2</v>
      </c>
      <c r="B62" s="4">
        <v>3</v>
      </c>
      <c r="C62" s="4">
        <v>1</v>
      </c>
      <c r="D62" s="4">
        <v>3</v>
      </c>
      <c r="E62" s="4">
        <v>1</v>
      </c>
      <c r="F62" s="4">
        <v>1</v>
      </c>
      <c r="G62" s="6" t="s">
        <v>249</v>
      </c>
      <c r="H62" s="4">
        <v>35</v>
      </c>
      <c r="I62" s="17"/>
      <c r="J62" s="17"/>
    </row>
    <row r="63" spans="1:10" ht="12">
      <c r="A63" s="4">
        <v>2</v>
      </c>
      <c r="B63" s="4">
        <v>3</v>
      </c>
      <c r="C63" s="4">
        <v>1</v>
      </c>
      <c r="D63" s="4">
        <v>3</v>
      </c>
      <c r="E63" s="4">
        <v>1</v>
      </c>
      <c r="F63" s="4">
        <v>2</v>
      </c>
      <c r="G63" s="6" t="s">
        <v>250</v>
      </c>
      <c r="H63" s="4">
        <v>36</v>
      </c>
      <c r="I63" s="17"/>
      <c r="J63" s="17"/>
    </row>
    <row r="64" spans="1:10" ht="12">
      <c r="A64" s="4">
        <v>2</v>
      </c>
      <c r="B64" s="4">
        <v>3</v>
      </c>
      <c r="C64" s="4">
        <v>1</v>
      </c>
      <c r="D64" s="4">
        <v>3</v>
      </c>
      <c r="E64" s="4">
        <v>1</v>
      </c>
      <c r="F64" s="4">
        <v>3</v>
      </c>
      <c r="G64" s="6" t="s">
        <v>251</v>
      </c>
      <c r="H64" s="4">
        <v>37</v>
      </c>
      <c r="I64" s="17"/>
      <c r="J64" s="17"/>
    </row>
    <row r="65" spans="1:10" ht="12">
      <c r="A65" s="4">
        <v>2</v>
      </c>
      <c r="B65" s="4">
        <v>3</v>
      </c>
      <c r="C65" s="4">
        <v>2</v>
      </c>
      <c r="D65" s="4"/>
      <c r="E65" s="4"/>
      <c r="F65" s="4"/>
      <c r="G65" s="6" t="s">
        <v>252</v>
      </c>
      <c r="H65" s="4">
        <v>38</v>
      </c>
      <c r="I65" s="16">
        <f>I66</f>
        <v>0</v>
      </c>
      <c r="J65" s="16">
        <f>J66</f>
        <v>0</v>
      </c>
    </row>
    <row r="66" spans="1:10" ht="12">
      <c r="A66" s="4">
        <v>2</v>
      </c>
      <c r="B66" s="4">
        <v>3</v>
      </c>
      <c r="C66" s="4">
        <v>2</v>
      </c>
      <c r="D66" s="4">
        <v>1</v>
      </c>
      <c r="E66" s="4">
        <v>1</v>
      </c>
      <c r="F66" s="4">
        <v>1</v>
      </c>
      <c r="G66" s="6" t="s">
        <v>253</v>
      </c>
      <c r="H66" s="4">
        <v>39</v>
      </c>
      <c r="I66" s="17"/>
      <c r="J66" s="17"/>
    </row>
    <row r="67" spans="1:10" ht="12">
      <c r="A67" s="1">
        <v>2</v>
      </c>
      <c r="B67" s="1">
        <v>4</v>
      </c>
      <c r="C67" s="4"/>
      <c r="D67" s="4"/>
      <c r="E67" s="4"/>
      <c r="F67" s="4"/>
      <c r="G67" s="7" t="s">
        <v>254</v>
      </c>
      <c r="H67" s="1">
        <v>40</v>
      </c>
      <c r="I67" s="18">
        <f>I68</f>
        <v>254.4</v>
      </c>
      <c r="J67" s="18">
        <f>J68</f>
        <v>169.1</v>
      </c>
    </row>
    <row r="68" spans="1:10" ht="12">
      <c r="A68" s="4">
        <v>2</v>
      </c>
      <c r="B68" s="4">
        <v>4</v>
      </c>
      <c r="C68" s="4">
        <v>1</v>
      </c>
      <c r="D68" s="4"/>
      <c r="E68" s="4"/>
      <c r="F68" s="4"/>
      <c r="G68" s="6" t="s">
        <v>255</v>
      </c>
      <c r="H68" s="4">
        <v>41</v>
      </c>
      <c r="I68" s="16">
        <f>I69+I70</f>
        <v>254.4</v>
      </c>
      <c r="J68" s="16">
        <f>J69+J70</f>
        <v>169.1</v>
      </c>
    </row>
    <row r="69" spans="1:10" ht="12">
      <c r="A69" s="4">
        <v>2</v>
      </c>
      <c r="B69" s="4">
        <v>4</v>
      </c>
      <c r="C69" s="4">
        <v>1</v>
      </c>
      <c r="D69" s="4">
        <v>1</v>
      </c>
      <c r="E69" s="4">
        <v>1</v>
      </c>
      <c r="F69" s="4">
        <v>2</v>
      </c>
      <c r="G69" s="6" t="s">
        <v>256</v>
      </c>
      <c r="H69" s="4">
        <v>42</v>
      </c>
      <c r="I69" s="17">
        <f>+'[1]01'!I69+'[1]02'!I69+'[1]03'!I69+'[1]04'!I69+'[1]05'!I69+'[1]06'!I69+'[1]07'!I69+'[1]08'!I69+'[1]09'!I69+'[1]10'!I69</f>
        <v>162.4</v>
      </c>
      <c r="J69" s="17">
        <f>+'[1]01'!J69+'[1]02'!J69+'[1]03'!J69+'[1]04'!J69+'[1]05'!J69+'[1]06'!J69+'[1]07'!J69+'[1]08'!J69+'[1]09'!J69+'[1]10'!J69</f>
        <v>136.7</v>
      </c>
    </row>
    <row r="70" spans="1:10" ht="12">
      <c r="A70" s="4">
        <v>2</v>
      </c>
      <c r="B70" s="4">
        <v>4</v>
      </c>
      <c r="C70" s="4">
        <v>1</v>
      </c>
      <c r="D70" s="4">
        <v>1</v>
      </c>
      <c r="E70" s="4">
        <v>1</v>
      </c>
      <c r="F70" s="4">
        <v>3</v>
      </c>
      <c r="G70" s="6" t="s">
        <v>257</v>
      </c>
      <c r="H70" s="4">
        <v>43</v>
      </c>
      <c r="I70" s="17">
        <f>+'[1]01'!I70+'[1]02'!I70+'[1]03'!I70+'[1]04'!I70+'[1]05'!I70+'[1]06'!I70+'[1]07'!I70+'[1]08'!I70+'[1]09'!I70+'[1]10'!I70</f>
        <v>92</v>
      </c>
      <c r="J70" s="17">
        <f>+'[1]01'!J70+'[1]02'!J70+'[1]03'!J70+'[1]04'!J70+'[1]05'!J70+'[1]06'!J70+'[1]07'!J70+'[1]08'!J70+'[1]09'!J70+'[1]10'!J70</f>
        <v>32.4</v>
      </c>
    </row>
    <row r="71" spans="1:10" ht="12">
      <c r="A71" s="1">
        <v>2</v>
      </c>
      <c r="B71" s="1">
        <v>5</v>
      </c>
      <c r="C71" s="4"/>
      <c r="D71" s="4"/>
      <c r="E71" s="4"/>
      <c r="F71" s="4"/>
      <c r="G71" s="7" t="s">
        <v>258</v>
      </c>
      <c r="H71" s="1">
        <v>44</v>
      </c>
      <c r="I71" s="18">
        <f>I72+I75+I78</f>
        <v>0</v>
      </c>
      <c r="J71" s="18">
        <f>J72+J75+J78</f>
        <v>0</v>
      </c>
    </row>
    <row r="72" spans="1:10" ht="25.5" customHeight="1">
      <c r="A72" s="4">
        <v>2</v>
      </c>
      <c r="B72" s="4">
        <v>5</v>
      </c>
      <c r="C72" s="4">
        <v>1</v>
      </c>
      <c r="D72" s="4"/>
      <c r="E72" s="4"/>
      <c r="F72" s="4"/>
      <c r="G72" s="6" t="s">
        <v>259</v>
      </c>
      <c r="H72" s="4">
        <v>45</v>
      </c>
      <c r="I72" s="16">
        <f>I73+I74</f>
        <v>0</v>
      </c>
      <c r="J72" s="16">
        <f>J73+J74</f>
        <v>0</v>
      </c>
    </row>
    <row r="73" spans="1:10" ht="22.5">
      <c r="A73" s="4">
        <v>2</v>
      </c>
      <c r="B73" s="4">
        <v>5</v>
      </c>
      <c r="C73" s="4">
        <v>1</v>
      </c>
      <c r="D73" s="4">
        <v>1</v>
      </c>
      <c r="E73" s="4">
        <v>1</v>
      </c>
      <c r="F73" s="4">
        <v>1</v>
      </c>
      <c r="G73" s="6" t="s">
        <v>260</v>
      </c>
      <c r="H73" s="4">
        <v>46</v>
      </c>
      <c r="I73" s="17"/>
      <c r="J73" s="17"/>
    </row>
    <row r="74" spans="1:10" ht="23.25" customHeight="1">
      <c r="A74" s="4">
        <v>2</v>
      </c>
      <c r="B74" s="4">
        <v>5</v>
      </c>
      <c r="C74" s="4">
        <v>1</v>
      </c>
      <c r="D74" s="4">
        <v>1</v>
      </c>
      <c r="E74" s="4">
        <v>1</v>
      </c>
      <c r="F74" s="4">
        <v>2</v>
      </c>
      <c r="G74" s="6" t="s">
        <v>261</v>
      </c>
      <c r="H74" s="4">
        <v>47</v>
      </c>
      <c r="I74" s="17"/>
      <c r="J74" s="17"/>
    </row>
    <row r="75" spans="1:10" ht="22.5">
      <c r="A75" s="4">
        <v>2</v>
      </c>
      <c r="B75" s="4">
        <v>5</v>
      </c>
      <c r="C75" s="4">
        <v>2</v>
      </c>
      <c r="D75" s="4"/>
      <c r="E75" s="4"/>
      <c r="F75" s="4"/>
      <c r="G75" s="6" t="s">
        <v>262</v>
      </c>
      <c r="H75" s="4">
        <v>48</v>
      </c>
      <c r="I75" s="16">
        <f>I76+I77</f>
        <v>0</v>
      </c>
      <c r="J75" s="16">
        <f>J76+J77</f>
        <v>0</v>
      </c>
    </row>
    <row r="76" spans="1:10" ht="28.5" customHeight="1">
      <c r="A76" s="4">
        <v>2</v>
      </c>
      <c r="B76" s="4">
        <v>5</v>
      </c>
      <c r="C76" s="4">
        <v>2</v>
      </c>
      <c r="D76" s="4">
        <v>1</v>
      </c>
      <c r="E76" s="4">
        <v>1</v>
      </c>
      <c r="F76" s="4">
        <v>1</v>
      </c>
      <c r="G76" s="6" t="s">
        <v>263</v>
      </c>
      <c r="H76" s="4">
        <v>49</v>
      </c>
      <c r="I76" s="17"/>
      <c r="J76" s="17"/>
    </row>
    <row r="77" spans="1:10" ht="22.5">
      <c r="A77" s="4">
        <v>2</v>
      </c>
      <c r="B77" s="4">
        <v>5</v>
      </c>
      <c r="C77" s="4">
        <v>2</v>
      </c>
      <c r="D77" s="4">
        <v>1</v>
      </c>
      <c r="E77" s="4">
        <v>1</v>
      </c>
      <c r="F77" s="4">
        <v>2</v>
      </c>
      <c r="G77" s="6" t="s">
        <v>264</v>
      </c>
      <c r="H77" s="4">
        <v>50</v>
      </c>
      <c r="I77" s="17"/>
      <c r="J77" s="17"/>
    </row>
    <row r="78" spans="1:10" ht="24.75" customHeight="1">
      <c r="A78" s="4">
        <v>2</v>
      </c>
      <c r="B78" s="4">
        <v>5</v>
      </c>
      <c r="C78" s="4">
        <v>3</v>
      </c>
      <c r="D78" s="4"/>
      <c r="E78" s="4"/>
      <c r="F78" s="4"/>
      <c r="G78" s="6" t="s">
        <v>265</v>
      </c>
      <c r="H78" s="4">
        <v>51</v>
      </c>
      <c r="I78" s="16">
        <f>I79+I82</f>
        <v>0</v>
      </c>
      <c r="J78" s="16">
        <f>J79+J82</f>
        <v>0</v>
      </c>
    </row>
    <row r="79" spans="1:10" ht="35.25" customHeight="1">
      <c r="A79" s="4">
        <v>2</v>
      </c>
      <c r="B79" s="4">
        <v>5</v>
      </c>
      <c r="C79" s="4">
        <v>3</v>
      </c>
      <c r="D79" s="4">
        <v>1</v>
      </c>
      <c r="E79" s="4"/>
      <c r="F79" s="4"/>
      <c r="G79" s="6" t="s">
        <v>266</v>
      </c>
      <c r="H79" s="4">
        <v>52</v>
      </c>
      <c r="I79" s="16">
        <f>I80+I81</f>
        <v>0</v>
      </c>
      <c r="J79" s="16">
        <f>J80+J81</f>
        <v>0</v>
      </c>
    </row>
    <row r="80" spans="1:10" ht="26.25" customHeight="1">
      <c r="A80" s="4">
        <v>2</v>
      </c>
      <c r="B80" s="4">
        <v>5</v>
      </c>
      <c r="C80" s="4">
        <v>3</v>
      </c>
      <c r="D80" s="4">
        <v>1</v>
      </c>
      <c r="E80" s="4">
        <v>1</v>
      </c>
      <c r="F80" s="4">
        <v>1</v>
      </c>
      <c r="G80" s="6" t="s">
        <v>267</v>
      </c>
      <c r="H80" s="4">
        <v>53</v>
      </c>
      <c r="I80" s="17"/>
      <c r="J80" s="17"/>
    </row>
    <row r="81" spans="1:10" ht="22.5">
      <c r="A81" s="4">
        <v>2</v>
      </c>
      <c r="B81" s="4">
        <v>5</v>
      </c>
      <c r="C81" s="4">
        <v>3</v>
      </c>
      <c r="D81" s="4">
        <v>1</v>
      </c>
      <c r="E81" s="4">
        <v>1</v>
      </c>
      <c r="F81" s="4">
        <v>2</v>
      </c>
      <c r="G81" s="6" t="s">
        <v>268</v>
      </c>
      <c r="H81" s="4">
        <v>54</v>
      </c>
      <c r="I81" s="17"/>
      <c r="J81" s="17"/>
    </row>
    <row r="82" spans="1:10" ht="28.5" customHeight="1">
      <c r="A82" s="4">
        <v>2</v>
      </c>
      <c r="B82" s="4">
        <v>5</v>
      </c>
      <c r="C82" s="4">
        <v>3</v>
      </c>
      <c r="D82" s="4">
        <v>2</v>
      </c>
      <c r="E82" s="4"/>
      <c r="F82" s="4"/>
      <c r="G82" s="6" t="s">
        <v>269</v>
      </c>
      <c r="H82" s="4">
        <v>55</v>
      </c>
      <c r="I82" s="16">
        <f>I83+I84</f>
        <v>0</v>
      </c>
      <c r="J82" s="16">
        <f>J83+J84</f>
        <v>0</v>
      </c>
    </row>
    <row r="83" spans="1:10" ht="22.5">
      <c r="A83" s="4">
        <v>2</v>
      </c>
      <c r="B83" s="4">
        <v>5</v>
      </c>
      <c r="C83" s="4">
        <v>3</v>
      </c>
      <c r="D83" s="4">
        <v>2</v>
      </c>
      <c r="E83" s="4">
        <v>1</v>
      </c>
      <c r="F83" s="4">
        <v>1</v>
      </c>
      <c r="G83" s="6" t="s">
        <v>270</v>
      </c>
      <c r="H83" s="4">
        <v>56</v>
      </c>
      <c r="I83" s="17"/>
      <c r="J83" s="17"/>
    </row>
    <row r="84" spans="1:10" ht="20.25" customHeight="1">
      <c r="A84" s="4">
        <v>2</v>
      </c>
      <c r="B84" s="4">
        <v>5</v>
      </c>
      <c r="C84" s="4">
        <v>3</v>
      </c>
      <c r="D84" s="4">
        <v>2</v>
      </c>
      <c r="E84" s="4">
        <v>1</v>
      </c>
      <c r="F84" s="4">
        <v>2</v>
      </c>
      <c r="G84" s="6" t="s">
        <v>271</v>
      </c>
      <c r="H84" s="4">
        <v>57</v>
      </c>
      <c r="I84" s="17"/>
      <c r="J84" s="17"/>
    </row>
    <row r="85" spans="1:10" ht="21">
      <c r="A85" s="1">
        <v>2</v>
      </c>
      <c r="B85" s="1">
        <v>7</v>
      </c>
      <c r="C85" s="4"/>
      <c r="D85" s="4"/>
      <c r="E85" s="4"/>
      <c r="F85" s="4"/>
      <c r="G85" s="7" t="s">
        <v>272</v>
      </c>
      <c r="H85" s="1">
        <v>58</v>
      </c>
      <c r="I85" s="18">
        <f>I86+I89+I90</f>
        <v>1958.1000000000001</v>
      </c>
      <c r="J85" s="18">
        <f>J86+J89+J90</f>
        <v>1540.8</v>
      </c>
    </row>
    <row r="86" spans="1:10" ht="24" customHeight="1">
      <c r="A86" s="4">
        <v>2</v>
      </c>
      <c r="B86" s="4">
        <v>7</v>
      </c>
      <c r="C86" s="4">
        <v>2</v>
      </c>
      <c r="D86" s="4">
        <v>1</v>
      </c>
      <c r="E86" s="4"/>
      <c r="F86" s="4"/>
      <c r="G86" s="6" t="s">
        <v>273</v>
      </c>
      <c r="H86" s="4">
        <v>59</v>
      </c>
      <c r="I86" s="16">
        <f>I87+I88</f>
        <v>1891.7</v>
      </c>
      <c r="J86" s="16">
        <f>J87+J88</f>
        <v>1512.7</v>
      </c>
    </row>
    <row r="87" spans="1:10" ht="12">
      <c r="A87" s="4">
        <v>2</v>
      </c>
      <c r="B87" s="4">
        <v>7</v>
      </c>
      <c r="C87" s="4">
        <v>2</v>
      </c>
      <c r="D87" s="4">
        <v>1</v>
      </c>
      <c r="E87" s="4">
        <v>1</v>
      </c>
      <c r="F87" s="4">
        <v>1</v>
      </c>
      <c r="G87" s="6" t="s">
        <v>274</v>
      </c>
      <c r="H87" s="4">
        <v>60</v>
      </c>
      <c r="I87" s="17">
        <f>+'[1]01'!I87+'[1]02'!I87+'[1]03'!I87+'[1]04'!I87+'[1]05'!I87+'[1]06'!I87+'[1]07'!I87+'[1]08'!I87+'[1]09'!I87+'[1]10'!I87</f>
        <v>1891.7</v>
      </c>
      <c r="J87" s="17">
        <f>+'[1]01'!J87+'[1]02'!J87+'[1]03'!J87+'[1]04'!J87+'[1]05'!J87+'[1]06'!J87+'[1]07'!J87+'[1]08'!J87+'[1]09'!J87+'[1]10'!J87</f>
        <v>1512.7</v>
      </c>
    </row>
    <row r="88" spans="1:10" ht="12">
      <c r="A88" s="4">
        <v>2</v>
      </c>
      <c r="B88" s="4">
        <v>7</v>
      </c>
      <c r="C88" s="4">
        <v>2</v>
      </c>
      <c r="D88" s="4">
        <v>1</v>
      </c>
      <c r="E88" s="4">
        <v>1</v>
      </c>
      <c r="F88" s="4">
        <v>2</v>
      </c>
      <c r="G88" s="6" t="s">
        <v>275</v>
      </c>
      <c r="H88" s="4">
        <v>61</v>
      </c>
      <c r="I88" s="17"/>
      <c r="J88" s="17"/>
    </row>
    <row r="89" spans="1:10" ht="12">
      <c r="A89" s="4">
        <v>2</v>
      </c>
      <c r="B89" s="4">
        <v>7</v>
      </c>
      <c r="C89" s="4">
        <v>2</v>
      </c>
      <c r="D89" s="4">
        <v>2</v>
      </c>
      <c r="E89" s="4">
        <v>1</v>
      </c>
      <c r="F89" s="4">
        <v>1</v>
      </c>
      <c r="G89" s="6" t="s">
        <v>276</v>
      </c>
      <c r="H89" s="4">
        <v>62</v>
      </c>
      <c r="I89" s="17"/>
      <c r="J89" s="17"/>
    </row>
    <row r="90" spans="1:10" ht="12">
      <c r="A90" s="4">
        <v>2</v>
      </c>
      <c r="B90" s="4">
        <v>7</v>
      </c>
      <c r="C90" s="4">
        <v>3</v>
      </c>
      <c r="D90" s="4"/>
      <c r="E90" s="4"/>
      <c r="F90" s="4"/>
      <c r="G90" s="6" t="s">
        <v>277</v>
      </c>
      <c r="H90" s="4">
        <v>63</v>
      </c>
      <c r="I90" s="16">
        <f>I91+I92</f>
        <v>66.4</v>
      </c>
      <c r="J90" s="16">
        <f>J91+J92</f>
        <v>28.1</v>
      </c>
    </row>
    <row r="91" spans="1:10" ht="14.25" customHeight="1">
      <c r="A91" s="4">
        <v>2</v>
      </c>
      <c r="B91" s="4">
        <v>7</v>
      </c>
      <c r="C91" s="4">
        <v>3</v>
      </c>
      <c r="D91" s="4">
        <v>1</v>
      </c>
      <c r="E91" s="4">
        <v>1</v>
      </c>
      <c r="F91" s="4">
        <v>1</v>
      </c>
      <c r="G91" s="6" t="s">
        <v>278</v>
      </c>
      <c r="H91" s="4">
        <v>64</v>
      </c>
      <c r="I91" s="17">
        <f>+'[1]01'!I91+'[1]02'!I91+'[1]03'!I91+'[1]04'!I91+'[1]05'!I91+'[1]06'!I91+'[1]07'!I91+'[1]08'!I91+'[1]09'!I91+'[1]10'!I91</f>
        <v>66.4</v>
      </c>
      <c r="J91" s="17">
        <f>+'[1]01'!J91+'[1]02'!J91+'[1]03'!J91+'[1]04'!J91+'[1]05'!J91+'[1]06'!J91+'[1]07'!J91+'[1]08'!J91+'[1]09'!J91+'[1]10'!J91</f>
        <v>28.1</v>
      </c>
    </row>
    <row r="92" spans="1:10" ht="18.75" customHeight="1">
      <c r="A92" s="4">
        <v>2</v>
      </c>
      <c r="B92" s="4">
        <v>7</v>
      </c>
      <c r="C92" s="4">
        <v>3</v>
      </c>
      <c r="D92" s="4">
        <v>1</v>
      </c>
      <c r="E92" s="4">
        <v>1</v>
      </c>
      <c r="F92" s="4">
        <v>2</v>
      </c>
      <c r="G92" s="6" t="s">
        <v>279</v>
      </c>
      <c r="H92" s="4">
        <v>65</v>
      </c>
      <c r="I92" s="17"/>
      <c r="J92" s="17"/>
    </row>
    <row r="93" spans="1:10" ht="12">
      <c r="A93" s="1">
        <v>2</v>
      </c>
      <c r="B93" s="1">
        <v>8</v>
      </c>
      <c r="C93" s="4"/>
      <c r="D93" s="4"/>
      <c r="E93" s="4"/>
      <c r="F93" s="4"/>
      <c r="G93" s="7" t="s">
        <v>280</v>
      </c>
      <c r="H93" s="1">
        <v>66</v>
      </c>
      <c r="I93" s="18">
        <f>I94+I98</f>
        <v>641.6</v>
      </c>
      <c r="J93" s="18">
        <f>J94+J98</f>
        <v>376.09999999999997</v>
      </c>
    </row>
    <row r="94" spans="1:10" ht="22.5">
      <c r="A94" s="4">
        <v>2</v>
      </c>
      <c r="B94" s="4">
        <v>8</v>
      </c>
      <c r="C94" s="4">
        <v>1</v>
      </c>
      <c r="D94" s="4">
        <v>1</v>
      </c>
      <c r="E94" s="4"/>
      <c r="F94" s="4"/>
      <c r="G94" s="6" t="s">
        <v>281</v>
      </c>
      <c r="H94" s="4">
        <v>67</v>
      </c>
      <c r="I94" s="16">
        <f>I95+I96+I97</f>
        <v>600.2</v>
      </c>
      <c r="J94" s="16">
        <f>J95+J96+J97</f>
        <v>334.7</v>
      </c>
    </row>
    <row r="95" spans="1:10" ht="12">
      <c r="A95" s="4">
        <v>2</v>
      </c>
      <c r="B95" s="4">
        <v>8</v>
      </c>
      <c r="C95" s="4">
        <v>1</v>
      </c>
      <c r="D95" s="4">
        <v>1</v>
      </c>
      <c r="E95" s="4">
        <v>1</v>
      </c>
      <c r="F95" s="4">
        <v>1</v>
      </c>
      <c r="G95" s="6" t="s">
        <v>282</v>
      </c>
      <c r="H95" s="4">
        <v>68</v>
      </c>
      <c r="I95" s="17">
        <f>+'[1]01'!I95+'[1]02'!I95+'[1]03'!I95+'[1]04'!I95+'[1]05'!I95+'[1]06'!I95+'[1]07'!I95+'[1]08'!I95+'[1]09'!I95+'[1]10'!I95</f>
        <v>1</v>
      </c>
      <c r="J95" s="17">
        <f>+'[1]01'!J95+'[1]02'!J95+'[1]03'!J95+'[1]04'!J95+'[1]05'!J95+'[1]06'!J95+'[1]07'!J95+'[1]08'!J95+'[1]09'!J95+'[1]10'!J95</f>
        <v>0</v>
      </c>
    </row>
    <row r="96" spans="1:10" ht="22.5">
      <c r="A96" s="4">
        <v>2</v>
      </c>
      <c r="B96" s="4">
        <v>8</v>
      </c>
      <c r="C96" s="4">
        <v>1</v>
      </c>
      <c r="D96" s="4">
        <v>1</v>
      </c>
      <c r="E96" s="4">
        <v>1</v>
      </c>
      <c r="F96" s="4">
        <v>2</v>
      </c>
      <c r="G96" s="6" t="s">
        <v>283</v>
      </c>
      <c r="H96" s="4">
        <v>69</v>
      </c>
      <c r="I96" s="17">
        <f>+'[1]01'!I96+'[1]02'!I96+'[1]03'!I96+'[1]04'!I96+'[1]05'!I96+'[1]06'!I96+'[1]07'!I96+'[1]08'!I96+'[1]09'!I96+'[1]10'!I96</f>
        <v>599.2</v>
      </c>
      <c r="J96" s="17">
        <f>+'[1]01'!J96+'[1]02'!J96+'[1]03'!J96+'[1]04'!J96+'[1]05'!J96+'[1]06'!J96+'[1]07'!J96+'[1]08'!J96+'[1]09'!J96+'[1]10'!J96</f>
        <v>334.7</v>
      </c>
    </row>
    <row r="97" spans="1:10" ht="12">
      <c r="A97" s="4">
        <v>2</v>
      </c>
      <c r="B97" s="4">
        <v>8</v>
      </c>
      <c r="C97" s="4">
        <v>1</v>
      </c>
      <c r="D97" s="4">
        <v>1</v>
      </c>
      <c r="E97" s="4">
        <v>1</v>
      </c>
      <c r="F97" s="4">
        <v>3</v>
      </c>
      <c r="G97" s="6" t="s">
        <v>284</v>
      </c>
      <c r="H97" s="4">
        <v>70</v>
      </c>
      <c r="I97" s="17"/>
      <c r="J97" s="17"/>
    </row>
    <row r="98" spans="1:10" ht="15.75" customHeight="1">
      <c r="A98" s="4">
        <v>2</v>
      </c>
      <c r="B98" s="4">
        <v>8</v>
      </c>
      <c r="C98" s="4">
        <v>1</v>
      </c>
      <c r="D98" s="4">
        <v>2</v>
      </c>
      <c r="E98" s="4">
        <v>1</v>
      </c>
      <c r="F98" s="4">
        <v>1</v>
      </c>
      <c r="G98" s="6" t="s">
        <v>285</v>
      </c>
      <c r="H98" s="4">
        <v>71</v>
      </c>
      <c r="I98" s="17">
        <f>+'[1]01'!I98+'[1]02'!I98+'[1]03'!I98+'[1]04'!I98+'[1]05'!I98+'[1]06'!I98+'[1]07'!I98+'[1]08'!I98+'[1]09'!I98+'[1]10'!I98</f>
        <v>41.4</v>
      </c>
      <c r="J98" s="17">
        <f>+'[1]01'!J98+'[1]02'!J98+'[1]03'!J98+'[1]04'!J98+'[1]05'!J98+'[1]06'!J98+'[1]07'!J98+'[1]08'!J98+'[1]09'!J98+'[1]10'!J98</f>
        <v>41.4</v>
      </c>
    </row>
    <row r="99" spans="1:10" ht="42" customHeight="1">
      <c r="A99" s="1">
        <v>3</v>
      </c>
      <c r="B99" s="1">
        <v>1</v>
      </c>
      <c r="C99" s="1"/>
      <c r="D99" s="1"/>
      <c r="E99" s="1"/>
      <c r="F99" s="1"/>
      <c r="G99" s="7" t="s">
        <v>286</v>
      </c>
      <c r="H99" s="1">
        <v>72</v>
      </c>
      <c r="I99" s="18">
        <f>I100+I117+I122+I124+I126</f>
        <v>5892.499999999999</v>
      </c>
      <c r="J99" s="18">
        <f>J100+J117+J122+J124+J126</f>
        <v>2086.5</v>
      </c>
    </row>
    <row r="100" spans="1:10" ht="30.75" customHeight="1">
      <c r="A100" s="4">
        <v>3</v>
      </c>
      <c r="B100" s="4">
        <v>1</v>
      </c>
      <c r="C100" s="4">
        <v>1</v>
      </c>
      <c r="D100" s="4"/>
      <c r="E100" s="4"/>
      <c r="F100" s="4"/>
      <c r="G100" s="6" t="s">
        <v>287</v>
      </c>
      <c r="H100" s="4">
        <v>73</v>
      </c>
      <c r="I100" s="16">
        <f>I101+I103+I107+I111+I115</f>
        <v>5655.199999999999</v>
      </c>
      <c r="J100" s="16">
        <f>J101+J103+J107+J111+J115</f>
        <v>2019.1</v>
      </c>
    </row>
    <row r="101" spans="1:10" ht="12">
      <c r="A101" s="4">
        <v>3</v>
      </c>
      <c r="B101" s="4">
        <v>1</v>
      </c>
      <c r="C101" s="4">
        <v>1</v>
      </c>
      <c r="D101" s="4">
        <v>1</v>
      </c>
      <c r="E101" s="4"/>
      <c r="F101" s="4"/>
      <c r="G101" s="6" t="s">
        <v>288</v>
      </c>
      <c r="H101" s="4">
        <v>74</v>
      </c>
      <c r="I101" s="16">
        <f>I102</f>
        <v>0</v>
      </c>
      <c r="J101" s="16">
        <f>J102</f>
        <v>0</v>
      </c>
    </row>
    <row r="102" spans="1:10" ht="12">
      <c r="A102" s="4">
        <v>3</v>
      </c>
      <c r="B102" s="4">
        <v>1</v>
      </c>
      <c r="C102" s="4">
        <v>1</v>
      </c>
      <c r="D102" s="4">
        <v>1</v>
      </c>
      <c r="E102" s="4">
        <v>1</v>
      </c>
      <c r="F102" s="4">
        <v>1</v>
      </c>
      <c r="G102" s="6" t="s">
        <v>288</v>
      </c>
      <c r="H102" s="4">
        <v>75</v>
      </c>
      <c r="I102" s="17"/>
      <c r="J102" s="17"/>
    </row>
    <row r="103" spans="1:10" ht="22.5">
      <c r="A103" s="4">
        <v>3</v>
      </c>
      <c r="B103" s="4">
        <v>1</v>
      </c>
      <c r="C103" s="4">
        <v>1</v>
      </c>
      <c r="D103" s="4">
        <v>2</v>
      </c>
      <c r="E103" s="4"/>
      <c r="F103" s="4"/>
      <c r="G103" s="6" t="s">
        <v>289</v>
      </c>
      <c r="H103" s="4">
        <v>76</v>
      </c>
      <c r="I103" s="16">
        <f>I104+I105+I106</f>
        <v>4956.999999999999</v>
      </c>
      <c r="J103" s="16">
        <f>J104+J105+J106</f>
        <v>1599.6</v>
      </c>
    </row>
    <row r="104" spans="1:10" ht="16.5" customHeight="1">
      <c r="A104" s="4">
        <v>3</v>
      </c>
      <c r="B104" s="4">
        <v>1</v>
      </c>
      <c r="C104" s="4">
        <v>1</v>
      </c>
      <c r="D104" s="4">
        <v>2</v>
      </c>
      <c r="E104" s="4">
        <v>1</v>
      </c>
      <c r="F104" s="4">
        <v>1</v>
      </c>
      <c r="G104" s="6" t="s">
        <v>290</v>
      </c>
      <c r="H104" s="4">
        <v>77</v>
      </c>
      <c r="I104" s="17">
        <f>+'[1]01'!I104+'[1]02'!I104+'[1]03'!I104+'[1]04'!I104+'[1]05'!I104+'[1]06'!I104+'[1]07'!I104+'[1]08'!I104+'[1]09'!I104+'[1]10'!I104</f>
        <v>346.29999999999995</v>
      </c>
      <c r="J104" s="17">
        <f>+'[1]01'!J104+'[1]02'!J104+'[1]03'!J104+'[1]04'!J104+'[1]05'!J104+'[1]06'!J104+'[1]07'!J104+'[1]08'!J104+'[1]09'!J104+'[1]10'!J104</f>
        <v>129.20000000000002</v>
      </c>
    </row>
    <row r="105" spans="1:10" ht="23.25" customHeight="1">
      <c r="A105" s="4">
        <v>3</v>
      </c>
      <c r="B105" s="4">
        <v>1</v>
      </c>
      <c r="C105" s="4">
        <v>1</v>
      </c>
      <c r="D105" s="4">
        <v>2</v>
      </c>
      <c r="E105" s="4">
        <v>1</v>
      </c>
      <c r="F105" s="4">
        <v>2</v>
      </c>
      <c r="G105" s="6" t="s">
        <v>291</v>
      </c>
      <c r="H105" s="4">
        <v>78</v>
      </c>
      <c r="I105" s="17">
        <f>+'[1]01'!I105+'[1]02'!I105+'[1]03'!I105+'[1]04'!I105+'[1]05'!I105+'[1]06'!I105+'[1]07'!I105+'[1]08'!I105+'[1]09'!I105+'[1]10'!I105</f>
        <v>1528.6999999999998</v>
      </c>
      <c r="J105" s="17">
        <f>+'[1]01'!J105+'[1]02'!J105+'[1]03'!J105+'[1]04'!J105+'[1]05'!J105+'[1]06'!J105+'[1]07'!J105+'[1]08'!J105+'[1]09'!J105+'[1]10'!J105</f>
        <v>746.8</v>
      </c>
    </row>
    <row r="106" spans="1:10" ht="26.25" customHeight="1">
      <c r="A106" s="4">
        <v>3</v>
      </c>
      <c r="B106" s="4">
        <v>1</v>
      </c>
      <c r="C106" s="4">
        <v>1</v>
      </c>
      <c r="D106" s="4">
        <v>2</v>
      </c>
      <c r="E106" s="4">
        <v>1</v>
      </c>
      <c r="F106" s="4">
        <v>3</v>
      </c>
      <c r="G106" s="6" t="s">
        <v>292</v>
      </c>
      <c r="H106" s="4">
        <v>79</v>
      </c>
      <c r="I106" s="17">
        <f>+'[1]01'!I106+'[1]02'!I106+'[1]03'!I106+'[1]04'!I106+'[1]05'!I106+'[1]06'!I106+'[1]07'!I106+'[1]08'!I106+'[1]09'!I106+'[1]10'!I106</f>
        <v>3081.9999999999995</v>
      </c>
      <c r="J106" s="17">
        <f>+'[1]01'!J106+'[1]02'!J106+'[1]03'!J106+'[1]04'!J106+'[1]05'!J106+'[1]06'!J106+'[1]07'!J106+'[1]08'!J106+'[1]09'!J106+'[1]10'!J106</f>
        <v>723.5999999999999</v>
      </c>
    </row>
    <row r="107" spans="1:10" ht="22.5">
      <c r="A107" s="4">
        <v>3</v>
      </c>
      <c r="B107" s="4">
        <v>1</v>
      </c>
      <c r="C107" s="4">
        <v>1</v>
      </c>
      <c r="D107" s="4">
        <v>3</v>
      </c>
      <c r="E107" s="4"/>
      <c r="F107" s="4"/>
      <c r="G107" s="6" t="s">
        <v>293</v>
      </c>
      <c r="H107" s="4">
        <v>80</v>
      </c>
      <c r="I107" s="16">
        <f>I108+I109+I110</f>
        <v>472.3</v>
      </c>
      <c r="J107" s="16">
        <f>J108+J109+J110</f>
        <v>406.8</v>
      </c>
    </row>
    <row r="108" spans="1:10" ht="25.5" customHeight="1">
      <c r="A108" s="4">
        <v>3</v>
      </c>
      <c r="B108" s="4">
        <v>1</v>
      </c>
      <c r="C108" s="4">
        <v>1</v>
      </c>
      <c r="D108" s="4">
        <v>3</v>
      </c>
      <c r="E108" s="4">
        <v>1</v>
      </c>
      <c r="F108" s="4">
        <v>1</v>
      </c>
      <c r="G108" s="6" t="s">
        <v>294</v>
      </c>
      <c r="H108" s="4">
        <v>81</v>
      </c>
      <c r="I108" s="17">
        <f>+'[1]01'!I108+'[1]02'!I108+'[1]03'!I108+'[1]04'!I108+'[1]05'!I108+'[1]06'!I108+'[1]07'!I108+'[1]08'!I108+'[1]09'!I108+'[1]10'!I108</f>
        <v>3.4</v>
      </c>
      <c r="J108" s="17">
        <f>+'[1]01'!J108+'[1]02'!J108+'[1]03'!J108+'[1]04'!J108+'[1]05'!J108+'[1]06'!J108+'[1]07'!J108+'[1]08'!J108+'[1]09'!J108+'[1]10'!J108</f>
        <v>0.8</v>
      </c>
    </row>
    <row r="109" spans="1:10" ht="23.25" customHeight="1">
      <c r="A109" s="4">
        <v>3</v>
      </c>
      <c r="B109" s="4">
        <v>1</v>
      </c>
      <c r="C109" s="4">
        <v>1</v>
      </c>
      <c r="D109" s="4">
        <v>3</v>
      </c>
      <c r="E109" s="4">
        <v>1</v>
      </c>
      <c r="F109" s="4">
        <v>2</v>
      </c>
      <c r="G109" s="6" t="s">
        <v>295</v>
      </c>
      <c r="H109" s="4">
        <v>82</v>
      </c>
      <c r="I109" s="17">
        <f>+'[1]01'!I109+'[1]02'!I109+'[1]03'!I109+'[1]04'!I109+'[1]05'!I109+'[1]06'!I109+'[1]07'!I109+'[1]08'!I109+'[1]09'!I109+'[1]10'!I109</f>
        <v>468.90000000000003</v>
      </c>
      <c r="J109" s="17">
        <f>+'[1]01'!J109+'[1]02'!J109+'[1]03'!J109+'[1]04'!J109+'[1]05'!J109+'[1]06'!J109+'[1]07'!J109+'[1]08'!J109+'[1]09'!J109+'[1]10'!J109</f>
        <v>406</v>
      </c>
    </row>
    <row r="110" spans="1:10" ht="21.75" customHeight="1">
      <c r="A110" s="4">
        <v>3</v>
      </c>
      <c r="B110" s="4">
        <v>1</v>
      </c>
      <c r="C110" s="4">
        <v>1</v>
      </c>
      <c r="D110" s="4">
        <v>3</v>
      </c>
      <c r="E110" s="4">
        <v>1</v>
      </c>
      <c r="F110" s="4">
        <v>3</v>
      </c>
      <c r="G110" s="6" t="s">
        <v>296</v>
      </c>
      <c r="H110" s="4">
        <v>83</v>
      </c>
      <c r="I110" s="17"/>
      <c r="J110" s="17"/>
    </row>
    <row r="111" spans="1:10" ht="22.5">
      <c r="A111" s="4">
        <v>3</v>
      </c>
      <c r="B111" s="4">
        <v>1</v>
      </c>
      <c r="C111" s="4">
        <v>1</v>
      </c>
      <c r="D111" s="4">
        <v>4</v>
      </c>
      <c r="E111" s="4"/>
      <c r="F111" s="4"/>
      <c r="G111" s="6" t="s">
        <v>297</v>
      </c>
      <c r="H111" s="4">
        <v>84</v>
      </c>
      <c r="I111" s="16">
        <f>I112+I113+I114</f>
        <v>0</v>
      </c>
      <c r="J111" s="16">
        <f>J112+J113+J114</f>
        <v>0</v>
      </c>
    </row>
    <row r="112" spans="1:10" ht="12">
      <c r="A112" s="4">
        <v>3</v>
      </c>
      <c r="B112" s="4">
        <v>1</v>
      </c>
      <c r="C112" s="4">
        <v>1</v>
      </c>
      <c r="D112" s="4">
        <v>4</v>
      </c>
      <c r="E112" s="4">
        <v>1</v>
      </c>
      <c r="F112" s="4">
        <v>1</v>
      </c>
      <c r="G112" s="6" t="s">
        <v>298</v>
      </c>
      <c r="H112" s="4">
        <v>85</v>
      </c>
      <c r="I112" s="17"/>
      <c r="J112" s="17"/>
    </row>
    <row r="113" spans="1:10" ht="25.5" customHeight="1">
      <c r="A113" s="4">
        <v>3</v>
      </c>
      <c r="B113" s="4">
        <v>1</v>
      </c>
      <c r="C113" s="4">
        <v>1</v>
      </c>
      <c r="D113" s="4">
        <v>4</v>
      </c>
      <c r="E113" s="4">
        <v>1</v>
      </c>
      <c r="F113" s="4">
        <v>2</v>
      </c>
      <c r="G113" s="6" t="s">
        <v>299</v>
      </c>
      <c r="H113" s="4">
        <v>86</v>
      </c>
      <c r="I113" s="17"/>
      <c r="J113" s="17"/>
    </row>
    <row r="114" spans="1:10" ht="18" customHeight="1">
      <c r="A114" s="4">
        <v>3</v>
      </c>
      <c r="B114" s="4">
        <v>1</v>
      </c>
      <c r="C114" s="4">
        <v>1</v>
      </c>
      <c r="D114" s="4">
        <v>4</v>
      </c>
      <c r="E114" s="4">
        <v>1</v>
      </c>
      <c r="F114" s="4">
        <v>3</v>
      </c>
      <c r="G114" s="6" t="s">
        <v>300</v>
      </c>
      <c r="H114" s="4">
        <v>87</v>
      </c>
      <c r="I114" s="17"/>
      <c r="J114" s="17"/>
    </row>
    <row r="115" spans="1:10" ht="24.75" customHeight="1">
      <c r="A115" s="4">
        <v>3</v>
      </c>
      <c r="B115" s="4">
        <v>1</v>
      </c>
      <c r="C115" s="4">
        <v>1</v>
      </c>
      <c r="D115" s="4">
        <v>5</v>
      </c>
      <c r="E115" s="4"/>
      <c r="F115" s="4"/>
      <c r="G115" s="6" t="s">
        <v>301</v>
      </c>
      <c r="H115" s="4">
        <v>88</v>
      </c>
      <c r="I115" s="16">
        <f>I116</f>
        <v>225.9</v>
      </c>
      <c r="J115" s="16">
        <f>J116</f>
        <v>12.7</v>
      </c>
    </row>
    <row r="116" spans="1:10" ht="25.5" customHeight="1">
      <c r="A116" s="4">
        <v>3</v>
      </c>
      <c r="B116" s="4">
        <v>1</v>
      </c>
      <c r="C116" s="4">
        <v>1</v>
      </c>
      <c r="D116" s="4">
        <v>5</v>
      </c>
      <c r="E116" s="4">
        <v>1</v>
      </c>
      <c r="F116" s="4">
        <v>1</v>
      </c>
      <c r="G116" s="6" t="s">
        <v>302</v>
      </c>
      <c r="H116" s="4">
        <v>89</v>
      </c>
      <c r="I116" s="17">
        <f>+'[1]01'!I116+'[1]02'!I116+'[1]03'!I116+'[1]04'!I116+'[1]05'!I116+'[1]06'!I116+'[1]07'!I116+'[1]08'!I116+'[1]09'!I116+'[1]10'!I116</f>
        <v>225.9</v>
      </c>
      <c r="J116" s="17">
        <f>+'[1]01'!J116+'[1]02'!J116+'[1]03'!J116+'[1]04'!J116+'[1]05'!J116+'[1]06'!J116+'[1]07'!J116+'[1]08'!J116+'[1]09'!J116+'[1]10'!J116</f>
        <v>12.7</v>
      </c>
    </row>
    <row r="117" spans="1:10" ht="25.5" customHeight="1">
      <c r="A117" s="4">
        <v>3</v>
      </c>
      <c r="B117" s="4">
        <v>1</v>
      </c>
      <c r="C117" s="4">
        <v>2</v>
      </c>
      <c r="D117" s="4"/>
      <c r="E117" s="4"/>
      <c r="F117" s="4"/>
      <c r="G117" s="6" t="s">
        <v>303</v>
      </c>
      <c r="H117" s="4">
        <v>90</v>
      </c>
      <c r="I117" s="16">
        <f>I118+I119+I120+I121</f>
        <v>237.3</v>
      </c>
      <c r="J117" s="16">
        <f>J118+J119+J120+J121</f>
        <v>67.4</v>
      </c>
    </row>
    <row r="118" spans="1:10" ht="36" customHeight="1">
      <c r="A118" s="4">
        <v>3</v>
      </c>
      <c r="B118" s="4">
        <v>1</v>
      </c>
      <c r="C118" s="4">
        <v>2</v>
      </c>
      <c r="D118" s="4">
        <v>1</v>
      </c>
      <c r="E118" s="4">
        <v>1</v>
      </c>
      <c r="F118" s="4">
        <v>2</v>
      </c>
      <c r="G118" s="6" t="s">
        <v>304</v>
      </c>
      <c r="H118" s="4">
        <v>91</v>
      </c>
      <c r="I118" s="17">
        <f>+'[1]01'!I118+'[1]02'!I118+'[1]03'!I118+'[1]04'!I118+'[1]05'!I118+'[1]06'!I118+'[1]07'!I118+'[1]08'!I118+'[1]09'!I118+'[1]10'!I118</f>
        <v>19.2</v>
      </c>
      <c r="J118" s="17">
        <f>+'[1]01'!J118+'[1]02'!J118+'[1]03'!J118+'[1]04'!J118+'[1]05'!J118+'[1]06'!J118+'[1]07'!J118+'[1]08'!J118+'[1]09'!J118+'[1]10'!J118</f>
        <v>0</v>
      </c>
    </row>
    <row r="119" spans="1:10" ht="12">
      <c r="A119" s="4">
        <v>3</v>
      </c>
      <c r="B119" s="4">
        <v>1</v>
      </c>
      <c r="C119" s="4">
        <v>2</v>
      </c>
      <c r="D119" s="4">
        <v>1</v>
      </c>
      <c r="E119" s="4">
        <v>1</v>
      </c>
      <c r="F119" s="4">
        <v>3</v>
      </c>
      <c r="G119" s="6" t="s">
        <v>305</v>
      </c>
      <c r="H119" s="4">
        <v>92</v>
      </c>
      <c r="I119" s="17"/>
      <c r="J119" s="17"/>
    </row>
    <row r="120" spans="1:10" ht="22.5" customHeight="1">
      <c r="A120" s="4">
        <v>3</v>
      </c>
      <c r="B120" s="4">
        <v>1</v>
      </c>
      <c r="C120" s="4">
        <v>2</v>
      </c>
      <c r="D120" s="4">
        <v>1</v>
      </c>
      <c r="E120" s="4">
        <v>1</v>
      </c>
      <c r="F120" s="4">
        <v>4</v>
      </c>
      <c r="G120" s="6" t="s">
        <v>306</v>
      </c>
      <c r="H120" s="4">
        <v>93</v>
      </c>
      <c r="I120" s="17"/>
      <c r="J120" s="17"/>
    </row>
    <row r="121" spans="1:10" ht="24" customHeight="1">
      <c r="A121" s="4">
        <v>3</v>
      </c>
      <c r="B121" s="4">
        <v>1</v>
      </c>
      <c r="C121" s="4">
        <v>2</v>
      </c>
      <c r="D121" s="4">
        <v>1</v>
      </c>
      <c r="E121" s="4">
        <v>1</v>
      </c>
      <c r="F121" s="4">
        <v>5</v>
      </c>
      <c r="G121" s="6" t="s">
        <v>307</v>
      </c>
      <c r="H121" s="4">
        <v>94</v>
      </c>
      <c r="I121" s="17">
        <f>+'[1]01'!I121+'[1]02'!I121+'[1]03'!I121+'[1]04'!I121+'[1]05'!I121+'[1]06'!I121+'[1]07'!I121+'[1]08'!I121+'[1]09'!I121+'[1]10'!I121</f>
        <v>218.10000000000002</v>
      </c>
      <c r="J121" s="17">
        <f>+'[1]01'!J121+'[1]02'!J121+'[1]03'!J121+'[1]04'!J121+'[1]05'!J121+'[1]06'!J121+'[1]07'!J121+'[1]08'!J121+'[1]09'!J121+'[1]10'!J121</f>
        <v>67.4</v>
      </c>
    </row>
    <row r="122" spans="1:10" ht="12">
      <c r="A122" s="4">
        <v>3</v>
      </c>
      <c r="B122" s="4">
        <v>1</v>
      </c>
      <c r="C122" s="4">
        <v>3</v>
      </c>
      <c r="D122" s="4"/>
      <c r="E122" s="4"/>
      <c r="F122" s="4"/>
      <c r="G122" s="6" t="s">
        <v>308</v>
      </c>
      <c r="H122" s="4">
        <v>95</v>
      </c>
      <c r="I122" s="16">
        <f>I123</f>
        <v>0</v>
      </c>
      <c r="J122" s="16">
        <f>J123</f>
        <v>0</v>
      </c>
    </row>
    <row r="123" spans="1:10" ht="12">
      <c r="A123" s="4">
        <v>3</v>
      </c>
      <c r="B123" s="4">
        <v>1</v>
      </c>
      <c r="C123" s="4">
        <v>3</v>
      </c>
      <c r="D123" s="4">
        <v>2</v>
      </c>
      <c r="E123" s="4">
        <v>1</v>
      </c>
      <c r="F123" s="4">
        <v>6</v>
      </c>
      <c r="G123" s="6" t="s">
        <v>309</v>
      </c>
      <c r="H123" s="4">
        <v>96</v>
      </c>
      <c r="I123" s="17"/>
      <c r="J123" s="17"/>
    </row>
    <row r="124" spans="1:10" ht="23.25" customHeight="1">
      <c r="A124" s="4">
        <v>3</v>
      </c>
      <c r="B124" s="4">
        <v>1</v>
      </c>
      <c r="C124" s="4">
        <v>4</v>
      </c>
      <c r="D124" s="4"/>
      <c r="E124" s="4"/>
      <c r="F124" s="4"/>
      <c r="G124" s="6" t="s">
        <v>310</v>
      </c>
      <c r="H124" s="4">
        <v>97</v>
      </c>
      <c r="I124" s="16">
        <f>I125</f>
        <v>0</v>
      </c>
      <c r="J124" s="16">
        <f>J125</f>
        <v>0</v>
      </c>
    </row>
    <row r="125" spans="1:10" ht="23.25" customHeight="1">
      <c r="A125" s="4">
        <v>3</v>
      </c>
      <c r="B125" s="4">
        <v>1</v>
      </c>
      <c r="C125" s="4">
        <v>4</v>
      </c>
      <c r="D125" s="4">
        <v>1</v>
      </c>
      <c r="E125" s="4">
        <v>1</v>
      </c>
      <c r="F125" s="4">
        <v>1</v>
      </c>
      <c r="G125" s="6" t="s">
        <v>310</v>
      </c>
      <c r="H125" s="4">
        <v>98</v>
      </c>
      <c r="I125" s="17"/>
      <c r="J125" s="17"/>
    </row>
    <row r="126" spans="1:10" ht="35.25" customHeight="1">
      <c r="A126" s="4">
        <v>3</v>
      </c>
      <c r="B126" s="4">
        <v>1</v>
      </c>
      <c r="C126" s="4">
        <v>5</v>
      </c>
      <c r="D126" s="4"/>
      <c r="E126" s="4"/>
      <c r="F126" s="4"/>
      <c r="G126" s="6" t="s">
        <v>311</v>
      </c>
      <c r="H126" s="4">
        <v>99</v>
      </c>
      <c r="I126" s="16">
        <f>(I127+I128+I129)</f>
        <v>0</v>
      </c>
      <c r="J126" s="16">
        <f>(J127+J128+J129)</f>
        <v>0</v>
      </c>
    </row>
    <row r="127" spans="1:10" ht="21.75" customHeight="1">
      <c r="A127" s="4">
        <v>3</v>
      </c>
      <c r="B127" s="4">
        <v>1</v>
      </c>
      <c r="C127" s="4">
        <v>5</v>
      </c>
      <c r="D127" s="4">
        <v>1</v>
      </c>
      <c r="E127" s="4">
        <v>1</v>
      </c>
      <c r="F127" s="4">
        <v>1</v>
      </c>
      <c r="G127" s="6" t="s">
        <v>312</v>
      </c>
      <c r="H127" s="4">
        <v>100</v>
      </c>
      <c r="I127" s="17"/>
      <c r="J127" s="17"/>
    </row>
    <row r="128" spans="1:10" ht="21" customHeight="1">
      <c r="A128" s="4">
        <v>3</v>
      </c>
      <c r="B128" s="4">
        <v>1</v>
      </c>
      <c r="C128" s="4">
        <v>5</v>
      </c>
      <c r="D128" s="4">
        <v>1</v>
      </c>
      <c r="E128" s="4">
        <v>1</v>
      </c>
      <c r="F128" s="4">
        <v>2</v>
      </c>
      <c r="G128" s="6" t="s">
        <v>313</v>
      </c>
      <c r="H128" s="4">
        <v>101</v>
      </c>
      <c r="I128" s="17"/>
      <c r="J128" s="17"/>
    </row>
    <row r="129" spans="1:10" ht="25.5" customHeight="1">
      <c r="A129" s="4">
        <v>3</v>
      </c>
      <c r="B129" s="4">
        <v>1</v>
      </c>
      <c r="C129" s="4">
        <v>5</v>
      </c>
      <c r="D129" s="4">
        <v>1</v>
      </c>
      <c r="E129" s="4">
        <v>1</v>
      </c>
      <c r="F129" s="4">
        <v>3</v>
      </c>
      <c r="G129" s="6" t="s">
        <v>314</v>
      </c>
      <c r="H129" s="4">
        <v>102</v>
      </c>
      <c r="I129" s="17"/>
      <c r="J129" s="17"/>
    </row>
    <row r="130" spans="1:10" ht="15.75" customHeight="1">
      <c r="A130" s="1"/>
      <c r="B130" s="1"/>
      <c r="C130" s="1"/>
      <c r="D130" s="1"/>
      <c r="E130" s="1"/>
      <c r="F130" s="1"/>
      <c r="G130" s="7" t="s">
        <v>315</v>
      </c>
      <c r="H130" s="1">
        <v>103</v>
      </c>
      <c r="I130" s="18">
        <f>I28+I99</f>
        <v>22966.399999999998</v>
      </c>
      <c r="J130" s="18">
        <f>J28+J99</f>
        <v>15662.7</v>
      </c>
    </row>
    <row r="131" spans="1:10" ht="40.5" customHeight="1">
      <c r="A131" s="1">
        <v>3</v>
      </c>
      <c r="B131" s="1">
        <v>2</v>
      </c>
      <c r="C131" s="4"/>
      <c r="D131" s="4"/>
      <c r="E131" s="4"/>
      <c r="F131" s="4"/>
      <c r="G131" s="7" t="s">
        <v>316</v>
      </c>
      <c r="H131" s="1">
        <v>104</v>
      </c>
      <c r="I131" s="18">
        <f>I132+I136</f>
        <v>0</v>
      </c>
      <c r="J131" s="18">
        <f>J132+J136</f>
        <v>0</v>
      </c>
    </row>
    <row r="132" spans="1:10" ht="33.75">
      <c r="A132" s="4">
        <v>3</v>
      </c>
      <c r="B132" s="4">
        <v>2</v>
      </c>
      <c r="C132" s="4">
        <v>1</v>
      </c>
      <c r="D132" s="4"/>
      <c r="E132" s="4"/>
      <c r="F132" s="4"/>
      <c r="G132" s="6" t="s">
        <v>317</v>
      </c>
      <c r="H132" s="4">
        <v>105</v>
      </c>
      <c r="I132" s="16">
        <f>I133+I134+I135</f>
        <v>0</v>
      </c>
      <c r="J132" s="16">
        <f>J133+J134+J135</f>
        <v>0</v>
      </c>
    </row>
    <row r="133" spans="1:10" ht="12">
      <c r="A133" s="4">
        <v>3</v>
      </c>
      <c r="B133" s="4">
        <v>2</v>
      </c>
      <c r="C133" s="4">
        <v>1</v>
      </c>
      <c r="D133" s="4">
        <v>5</v>
      </c>
      <c r="E133" s="4">
        <v>1</v>
      </c>
      <c r="F133" s="4">
        <v>1</v>
      </c>
      <c r="G133" s="6" t="s">
        <v>318</v>
      </c>
      <c r="H133" s="4">
        <v>106</v>
      </c>
      <c r="I133" s="17"/>
      <c r="J133" s="17"/>
    </row>
    <row r="134" spans="1:10" ht="22.5">
      <c r="A134" s="4">
        <v>3</v>
      </c>
      <c r="B134" s="4">
        <v>2</v>
      </c>
      <c r="C134" s="4">
        <v>1</v>
      </c>
      <c r="D134" s="4">
        <v>7</v>
      </c>
      <c r="E134" s="4">
        <v>1</v>
      </c>
      <c r="F134" s="4">
        <v>1</v>
      </c>
      <c r="G134" s="6" t="s">
        <v>319</v>
      </c>
      <c r="H134" s="4">
        <v>107</v>
      </c>
      <c r="I134" s="17"/>
      <c r="J134" s="17"/>
    </row>
    <row r="135" spans="1:10" ht="22.5">
      <c r="A135" s="4">
        <v>3</v>
      </c>
      <c r="B135" s="4">
        <v>2</v>
      </c>
      <c r="C135" s="4">
        <v>1</v>
      </c>
      <c r="D135" s="4">
        <v>7</v>
      </c>
      <c r="E135" s="4">
        <v>1</v>
      </c>
      <c r="F135" s="4">
        <v>2</v>
      </c>
      <c r="G135" s="6" t="s">
        <v>320</v>
      </c>
      <c r="H135" s="4">
        <v>108</v>
      </c>
      <c r="I135" s="17"/>
      <c r="J135" s="17"/>
    </row>
    <row r="136" spans="1:10" ht="33.75">
      <c r="A136" s="4">
        <v>3</v>
      </c>
      <c r="B136" s="4">
        <v>2</v>
      </c>
      <c r="C136" s="4">
        <v>2</v>
      </c>
      <c r="D136" s="4"/>
      <c r="E136" s="4"/>
      <c r="F136" s="4"/>
      <c r="G136" s="6" t="s">
        <v>321</v>
      </c>
      <c r="H136" s="4">
        <v>109</v>
      </c>
      <c r="I136" s="16">
        <f>I137+I138+I139</f>
        <v>0</v>
      </c>
      <c r="J136" s="16">
        <f>J137+J138+J139</f>
        <v>0</v>
      </c>
    </row>
    <row r="137" spans="1:10" ht="12">
      <c r="A137" s="4">
        <v>3</v>
      </c>
      <c r="B137" s="4">
        <v>2</v>
      </c>
      <c r="C137" s="4">
        <v>2</v>
      </c>
      <c r="D137" s="4">
        <v>5</v>
      </c>
      <c r="E137" s="4">
        <v>1</v>
      </c>
      <c r="F137" s="4">
        <v>1</v>
      </c>
      <c r="G137" s="6" t="s">
        <v>322</v>
      </c>
      <c r="H137" s="4">
        <v>110</v>
      </c>
      <c r="I137" s="17"/>
      <c r="J137" s="17"/>
    </row>
    <row r="138" spans="1:10" ht="22.5">
      <c r="A138" s="4">
        <v>3</v>
      </c>
      <c r="B138" s="4">
        <v>2</v>
      </c>
      <c r="C138" s="4">
        <v>2</v>
      </c>
      <c r="D138" s="4">
        <v>7</v>
      </c>
      <c r="E138" s="4">
        <v>1</v>
      </c>
      <c r="F138" s="4">
        <v>1</v>
      </c>
      <c r="G138" s="6" t="s">
        <v>319</v>
      </c>
      <c r="H138" s="4">
        <v>111</v>
      </c>
      <c r="I138" s="17"/>
      <c r="J138" s="17"/>
    </row>
    <row r="139" spans="1:10" ht="22.5">
      <c r="A139" s="4">
        <v>3</v>
      </c>
      <c r="B139" s="4">
        <v>2</v>
      </c>
      <c r="C139" s="4">
        <v>2</v>
      </c>
      <c r="D139" s="4">
        <v>7</v>
      </c>
      <c r="E139" s="4">
        <v>1</v>
      </c>
      <c r="F139" s="4">
        <v>2</v>
      </c>
      <c r="G139" s="6" t="s">
        <v>320</v>
      </c>
      <c r="H139" s="4">
        <v>112</v>
      </c>
      <c r="I139" s="17"/>
      <c r="J139" s="17"/>
    </row>
    <row r="140" spans="1:10" ht="30" customHeight="1">
      <c r="A140" s="1">
        <v>3</v>
      </c>
      <c r="B140" s="1">
        <v>3</v>
      </c>
      <c r="C140" s="4"/>
      <c r="D140" s="4"/>
      <c r="E140" s="4"/>
      <c r="F140" s="4"/>
      <c r="G140" s="7" t="s">
        <v>323</v>
      </c>
      <c r="H140" s="1">
        <v>113</v>
      </c>
      <c r="I140" s="18">
        <f>I141+I146</f>
        <v>121.7</v>
      </c>
      <c r="J140" s="18">
        <f>J141+J146</f>
        <v>121.6</v>
      </c>
    </row>
    <row r="141" spans="1:10" ht="45" customHeight="1">
      <c r="A141" s="4">
        <v>3</v>
      </c>
      <c r="B141" s="4">
        <v>3</v>
      </c>
      <c r="C141" s="4">
        <v>1</v>
      </c>
      <c r="D141" s="4"/>
      <c r="E141" s="4"/>
      <c r="F141" s="4"/>
      <c r="G141" s="6" t="s">
        <v>324</v>
      </c>
      <c r="H141" s="4">
        <v>114</v>
      </c>
      <c r="I141" s="16">
        <f>I142+I143+I144+I145</f>
        <v>121.7</v>
      </c>
      <c r="J141" s="16">
        <f>J142+J143+J144+J145</f>
        <v>121.6</v>
      </c>
    </row>
    <row r="142" spans="1:10" ht="15" customHeight="1">
      <c r="A142" s="4">
        <v>3</v>
      </c>
      <c r="B142" s="4">
        <v>3</v>
      </c>
      <c r="C142" s="4">
        <v>1</v>
      </c>
      <c r="D142" s="4">
        <v>4</v>
      </c>
      <c r="E142" s="4">
        <v>1</v>
      </c>
      <c r="F142" s="4">
        <v>1</v>
      </c>
      <c r="G142" s="6" t="s">
        <v>325</v>
      </c>
      <c r="H142" s="4">
        <v>115</v>
      </c>
      <c r="I142" s="17">
        <f>+'[1]01'!I142+'[1]02'!I142+'[1]03'!I142+'[1]04'!I142+'[1]05'!I142+'[1]06'!I142+'[1]07'!I142+'[1]08'!I142+'[1]09'!I142+'[1]10'!I142</f>
        <v>0</v>
      </c>
      <c r="J142" s="17">
        <f>+'[1]01'!J142+'[1]02'!J142+'[1]03'!J142+'[1]04'!J142+'[1]05'!J142+'[1]06'!J142+'[1]07'!J142+'[1]08'!J142+'[1]09'!J142+'[1]10'!J142</f>
        <v>0</v>
      </c>
    </row>
    <row r="143" spans="1:10" ht="12">
      <c r="A143" s="4">
        <v>3</v>
      </c>
      <c r="B143" s="4">
        <v>3</v>
      </c>
      <c r="C143" s="4">
        <v>1</v>
      </c>
      <c r="D143" s="4">
        <v>4</v>
      </c>
      <c r="E143" s="4">
        <v>1</v>
      </c>
      <c r="F143" s="4">
        <v>2</v>
      </c>
      <c r="G143" s="6" t="s">
        <v>326</v>
      </c>
      <c r="H143" s="4">
        <v>116</v>
      </c>
      <c r="I143" s="17">
        <f>+'[1]01'!I143+'[1]02'!I143+'[1]03'!I143+'[1]04'!I143+'[1]05'!I143+'[1]06'!I143+'[1]07'!I143+'[1]08'!I143+'[1]09'!I143+'[1]10'!I143</f>
        <v>121.7</v>
      </c>
      <c r="J143" s="17">
        <f>+'[1]01'!J143+'[1]02'!J143+'[1]03'!J143+'[1]04'!J143+'[1]05'!J143+'[1]06'!J143+'[1]07'!J143+'[1]08'!J143+'[1]09'!J143+'[1]10'!J143</f>
        <v>121.6</v>
      </c>
    </row>
    <row r="144" spans="1:10" ht="22.5">
      <c r="A144" s="4">
        <v>3</v>
      </c>
      <c r="B144" s="4">
        <v>3</v>
      </c>
      <c r="C144" s="4">
        <v>1</v>
      </c>
      <c r="D144" s="4">
        <v>7</v>
      </c>
      <c r="E144" s="4">
        <v>1</v>
      </c>
      <c r="F144" s="4">
        <v>1</v>
      </c>
      <c r="G144" s="6" t="s">
        <v>327</v>
      </c>
      <c r="H144" s="4">
        <v>117</v>
      </c>
      <c r="I144" s="17"/>
      <c r="J144" s="17"/>
    </row>
    <row r="145" spans="1:10" ht="22.5">
      <c r="A145" s="4">
        <v>3</v>
      </c>
      <c r="B145" s="4">
        <v>3</v>
      </c>
      <c r="C145" s="4">
        <v>1</v>
      </c>
      <c r="D145" s="4">
        <v>7</v>
      </c>
      <c r="E145" s="4">
        <v>1</v>
      </c>
      <c r="F145" s="4">
        <v>2</v>
      </c>
      <c r="G145" s="6" t="s">
        <v>328</v>
      </c>
      <c r="H145" s="4">
        <v>118</v>
      </c>
      <c r="I145" s="17"/>
      <c r="J145" s="17"/>
    </row>
    <row r="146" spans="1:10" ht="43.5" customHeight="1">
      <c r="A146" s="4">
        <v>3</v>
      </c>
      <c r="B146" s="4">
        <v>3</v>
      </c>
      <c r="C146" s="4">
        <v>2</v>
      </c>
      <c r="D146" s="4"/>
      <c r="E146" s="4"/>
      <c r="F146" s="4"/>
      <c r="G146" s="6" t="s">
        <v>329</v>
      </c>
      <c r="H146" s="4">
        <v>119</v>
      </c>
      <c r="I146" s="16">
        <f>I147+I148+I149+I150</f>
        <v>0</v>
      </c>
      <c r="J146" s="16">
        <f>J147+J148+J149+J150</f>
        <v>0</v>
      </c>
    </row>
    <row r="147" spans="1:10" ht="15.75" customHeight="1">
      <c r="A147" s="4">
        <v>3</v>
      </c>
      <c r="B147" s="4">
        <v>3</v>
      </c>
      <c r="C147" s="4">
        <v>2</v>
      </c>
      <c r="D147" s="4">
        <v>4</v>
      </c>
      <c r="E147" s="4">
        <v>1</v>
      </c>
      <c r="F147" s="4">
        <v>1</v>
      </c>
      <c r="G147" s="6" t="s">
        <v>325</v>
      </c>
      <c r="H147" s="4">
        <v>120</v>
      </c>
      <c r="I147" s="17"/>
      <c r="J147" s="17"/>
    </row>
    <row r="148" spans="1:10" ht="12">
      <c r="A148" s="4">
        <v>3</v>
      </c>
      <c r="B148" s="4">
        <v>3</v>
      </c>
      <c r="C148" s="4">
        <v>2</v>
      </c>
      <c r="D148" s="4">
        <v>4</v>
      </c>
      <c r="E148" s="4">
        <v>1</v>
      </c>
      <c r="F148" s="4">
        <v>2</v>
      </c>
      <c r="G148" s="6" t="s">
        <v>326</v>
      </c>
      <c r="H148" s="4">
        <v>121</v>
      </c>
      <c r="I148" s="17"/>
      <c r="J148" s="17"/>
    </row>
    <row r="149" spans="1:10" ht="22.5">
      <c r="A149" s="4">
        <v>3</v>
      </c>
      <c r="B149" s="4">
        <v>3</v>
      </c>
      <c r="C149" s="4">
        <v>2</v>
      </c>
      <c r="D149" s="4">
        <v>7</v>
      </c>
      <c r="E149" s="4">
        <v>1</v>
      </c>
      <c r="F149" s="4">
        <v>1</v>
      </c>
      <c r="G149" s="6" t="s">
        <v>327</v>
      </c>
      <c r="H149" s="4">
        <v>122</v>
      </c>
      <c r="I149" s="17"/>
      <c r="J149" s="17"/>
    </row>
    <row r="150" spans="1:10" ht="22.5">
      <c r="A150" s="4">
        <v>3</v>
      </c>
      <c r="B150" s="4">
        <v>3</v>
      </c>
      <c r="C150" s="4">
        <v>2</v>
      </c>
      <c r="D150" s="4">
        <v>7</v>
      </c>
      <c r="E150" s="4">
        <v>1</v>
      </c>
      <c r="F150" s="4">
        <v>2</v>
      </c>
      <c r="G150" s="6" t="s">
        <v>328</v>
      </c>
      <c r="H150" s="4">
        <v>123</v>
      </c>
      <c r="I150" s="17"/>
      <c r="J150" s="17"/>
    </row>
    <row r="151" spans="1:10" ht="12">
      <c r="A151" s="4"/>
      <c r="B151" s="4"/>
      <c r="C151" s="4"/>
      <c r="D151" s="4"/>
      <c r="E151" s="4"/>
      <c r="F151" s="4"/>
      <c r="G151" s="7" t="s">
        <v>330</v>
      </c>
      <c r="H151" s="1">
        <v>124</v>
      </c>
      <c r="I151" s="18">
        <f>I130+I131+I140</f>
        <v>23088.1</v>
      </c>
      <c r="J151" s="18">
        <f>J130+J131+J140</f>
        <v>15784.300000000001</v>
      </c>
    </row>
    <row r="154" spans="2:12" ht="12">
      <c r="B154" s="278" t="s">
        <v>331</v>
      </c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</row>
    <row r="155" spans="2:12" ht="12">
      <c r="B155" s="280" t="s">
        <v>332</v>
      </c>
      <c r="C155" s="280"/>
      <c r="D155" s="280"/>
      <c r="E155" s="280"/>
      <c r="F155" s="280"/>
      <c r="G155" s="280"/>
      <c r="H155" s="280"/>
      <c r="I155" s="280"/>
      <c r="J155" s="280"/>
      <c r="K155" s="280"/>
      <c r="L155" s="280"/>
    </row>
    <row r="156" spans="2:7" ht="12">
      <c r="B156" s="281" t="s">
        <v>333</v>
      </c>
      <c r="C156" s="281"/>
      <c r="D156" s="281"/>
      <c r="E156" s="281"/>
      <c r="F156" s="281"/>
      <c r="G156" s="281"/>
    </row>
  </sheetData>
  <sheetProtection password="CEF7" sheet="1" selectLockedCells="1"/>
  <mergeCells count="28">
    <mergeCell ref="I1:N1"/>
    <mergeCell ref="I2:N2"/>
    <mergeCell ref="I3:N3"/>
    <mergeCell ref="G5:J5"/>
    <mergeCell ref="G6:J6"/>
    <mergeCell ref="D8:L8"/>
    <mergeCell ref="G9:L9"/>
    <mergeCell ref="G10:J10"/>
    <mergeCell ref="G11:J11"/>
    <mergeCell ref="G13:I13"/>
    <mergeCell ref="G14:I14"/>
    <mergeCell ref="G15:I15"/>
    <mergeCell ref="G16:I16"/>
    <mergeCell ref="I17:N17"/>
    <mergeCell ref="I18:J18"/>
    <mergeCell ref="B20:H20"/>
    <mergeCell ref="I20:J20"/>
    <mergeCell ref="B21:H21"/>
    <mergeCell ref="A27:F27"/>
    <mergeCell ref="B154:L154"/>
    <mergeCell ref="B155:L155"/>
    <mergeCell ref="B156:G156"/>
    <mergeCell ref="B22:H22"/>
    <mergeCell ref="A24:F26"/>
    <mergeCell ref="G24:G26"/>
    <mergeCell ref="H24:H26"/>
    <mergeCell ref="I24:I26"/>
    <mergeCell ref="J24:J26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&amp;C&amp;8&amp;P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1"/>
  <sheetViews>
    <sheetView zoomScale="130" zoomScaleNormal="130" zoomScalePageLayoutView="0" workbookViewId="0" topLeftCell="A1">
      <selection activeCell="A15" sqref="A15:E15"/>
    </sheetView>
  </sheetViews>
  <sheetFormatPr defaultColWidth="8.83203125" defaultRowHeight="12"/>
  <cols>
    <col min="1" max="1" width="44.66015625" style="82" customWidth="1"/>
    <col min="2" max="2" width="4.66015625" style="82" customWidth="1"/>
    <col min="3" max="3" width="14.83203125" style="82" customWidth="1"/>
    <col min="4" max="4" width="13.5" style="82" customWidth="1"/>
    <col min="5" max="5" width="15.33203125" style="82" customWidth="1"/>
    <col min="6" max="6" width="8" style="115" customWidth="1"/>
    <col min="7" max="16384" width="8.83203125" style="82" customWidth="1"/>
  </cols>
  <sheetData>
    <row r="1" spans="3:6" s="63" customFormat="1" ht="12" customHeight="1">
      <c r="C1" s="238" t="s">
        <v>157</v>
      </c>
      <c r="D1" s="239"/>
      <c r="E1" s="239"/>
      <c r="F1" s="65"/>
    </row>
    <row r="2" spans="3:6" s="63" customFormat="1" ht="12.75" customHeight="1">
      <c r="C2" s="239"/>
      <c r="D2" s="239"/>
      <c r="E2" s="239"/>
      <c r="F2" s="65"/>
    </row>
    <row r="3" spans="1:6" s="63" customFormat="1" ht="9.75" customHeight="1">
      <c r="A3" s="66"/>
      <c r="B3" s="67"/>
      <c r="C3" s="239"/>
      <c r="D3" s="239"/>
      <c r="E3" s="239"/>
      <c r="F3" s="68"/>
    </row>
    <row r="4" spans="1:6" s="63" customFormat="1" ht="9.75" customHeight="1">
      <c r="A4" s="66"/>
      <c r="B4" s="67"/>
      <c r="C4" s="64"/>
      <c r="D4" s="64"/>
      <c r="E4" s="64"/>
      <c r="F4" s="68"/>
    </row>
    <row r="5" spans="1:6" s="63" customFormat="1" ht="15.75" customHeight="1">
      <c r="A5" s="240" t="s">
        <v>158</v>
      </c>
      <c r="B5" s="241"/>
      <c r="C5" s="241"/>
      <c r="D5" s="241"/>
      <c r="E5" s="242"/>
      <c r="F5" s="69"/>
    </row>
    <row r="6" spans="1:6" s="63" customFormat="1" ht="12" customHeight="1">
      <c r="A6" s="243" t="s">
        <v>18</v>
      </c>
      <c r="B6" s="244"/>
      <c r="C6" s="244"/>
      <c r="D6" s="244"/>
      <c r="E6" s="244"/>
      <c r="F6" s="72"/>
    </row>
    <row r="7" spans="1:6" s="63" customFormat="1" ht="12" customHeight="1">
      <c r="A7" s="70"/>
      <c r="B7" s="71"/>
      <c r="C7" s="71"/>
      <c r="D7" s="71"/>
      <c r="E7" s="71"/>
      <c r="F7" s="72"/>
    </row>
    <row r="8" spans="1:6" s="63" customFormat="1" ht="9" customHeight="1">
      <c r="A8" s="245" t="s">
        <v>159</v>
      </c>
      <c r="B8" s="246"/>
      <c r="C8" s="246"/>
      <c r="D8" s="246"/>
      <c r="E8" s="246"/>
      <c r="F8" s="73"/>
    </row>
    <row r="9" spans="1:6" s="63" customFormat="1" ht="14.25" customHeight="1">
      <c r="A9" s="246"/>
      <c r="B9" s="246"/>
      <c r="C9" s="246"/>
      <c r="D9" s="246"/>
      <c r="E9" s="246"/>
      <c r="F9" s="75"/>
    </row>
    <row r="10" spans="1:6" s="63" customFormat="1" ht="14.25" customHeight="1">
      <c r="A10" s="74"/>
      <c r="B10" s="74"/>
      <c r="C10" s="74"/>
      <c r="D10" s="74"/>
      <c r="E10" s="74"/>
      <c r="F10" s="75"/>
    </row>
    <row r="11" spans="1:6" s="63" customFormat="1" ht="11.25" customHeight="1">
      <c r="A11" s="247" t="s">
        <v>121</v>
      </c>
      <c r="B11" s="248"/>
      <c r="C11" s="248"/>
      <c r="D11" s="248"/>
      <c r="E11" s="248"/>
      <c r="F11" s="72"/>
    </row>
    <row r="12" spans="1:6" s="63" customFormat="1" ht="15" customHeight="1">
      <c r="A12" s="249" t="s">
        <v>160</v>
      </c>
      <c r="B12" s="250"/>
      <c r="C12" s="250"/>
      <c r="D12" s="250"/>
      <c r="E12" s="250"/>
      <c r="F12" s="72"/>
    </row>
    <row r="13" spans="1:6" s="63" customFormat="1" ht="15" customHeight="1">
      <c r="A13" s="251" t="s">
        <v>161</v>
      </c>
      <c r="B13" s="252"/>
      <c r="C13" s="252"/>
      <c r="D13" s="252"/>
      <c r="E13" s="252"/>
      <c r="F13" s="76"/>
    </row>
    <row r="14" spans="1:5" s="63" customFormat="1" ht="15" customHeight="1">
      <c r="A14" s="253" t="s">
        <v>162</v>
      </c>
      <c r="B14" s="254"/>
      <c r="C14" s="254"/>
      <c r="D14" s="254"/>
      <c r="E14" s="254"/>
    </row>
    <row r="15" spans="1:6" s="63" customFormat="1" ht="15" customHeight="1">
      <c r="A15" s="255" t="s">
        <v>119</v>
      </c>
      <c r="B15" s="256"/>
      <c r="C15" s="256"/>
      <c r="D15" s="256"/>
      <c r="E15" s="256"/>
      <c r="F15" s="76"/>
    </row>
    <row r="16" spans="1:6" s="63" customFormat="1" ht="15" customHeight="1">
      <c r="A16" s="257" t="s">
        <v>163</v>
      </c>
      <c r="B16" s="258"/>
      <c r="C16" s="258"/>
      <c r="D16" s="258"/>
      <c r="E16" s="258"/>
      <c r="F16" s="76"/>
    </row>
    <row r="17" spans="1:6" s="63" customFormat="1" ht="15" customHeight="1">
      <c r="A17" s="77"/>
      <c r="B17" s="78"/>
      <c r="C17" s="78"/>
      <c r="D17" s="78"/>
      <c r="E17" s="78"/>
      <c r="F17" s="76"/>
    </row>
    <row r="18" spans="1:5" s="63" customFormat="1" ht="12.75" customHeight="1">
      <c r="A18" s="79"/>
      <c r="B18" s="79"/>
      <c r="C18" s="79"/>
      <c r="D18" s="80" t="s">
        <v>164</v>
      </c>
      <c r="E18" s="81">
        <v>13</v>
      </c>
    </row>
    <row r="19" spans="1:6" ht="12.75">
      <c r="A19" s="259"/>
      <c r="B19" s="260"/>
      <c r="C19" s="260"/>
      <c r="E19" s="83" t="s">
        <v>117</v>
      </c>
      <c r="F19" s="84"/>
    </row>
    <row r="20" spans="1:6" ht="9.75" customHeight="1">
      <c r="A20" s="261" t="s">
        <v>165</v>
      </c>
      <c r="B20" s="262" t="s">
        <v>166</v>
      </c>
      <c r="C20" s="263" t="s">
        <v>167</v>
      </c>
      <c r="D20" s="264" t="s">
        <v>168</v>
      </c>
      <c r="E20" s="265"/>
      <c r="F20" s="85"/>
    </row>
    <row r="21" spans="1:6" ht="9.75" customHeight="1">
      <c r="A21" s="261"/>
      <c r="B21" s="262"/>
      <c r="C21" s="263"/>
      <c r="D21" s="266" t="s">
        <v>169</v>
      </c>
      <c r="E21" s="271" t="s">
        <v>170</v>
      </c>
      <c r="F21" s="85"/>
    </row>
    <row r="22" spans="1:6" ht="13.5" customHeight="1">
      <c r="A22" s="261"/>
      <c r="B22" s="262"/>
      <c r="C22" s="263"/>
      <c r="D22" s="267"/>
      <c r="E22" s="271"/>
      <c r="F22" s="85"/>
    </row>
    <row r="23" spans="1:6" ht="10.5" customHeight="1">
      <c r="A23" s="86">
        <v>1</v>
      </c>
      <c r="B23" s="86">
        <v>2</v>
      </c>
      <c r="C23" s="86">
        <v>3</v>
      </c>
      <c r="D23" s="86">
        <v>4</v>
      </c>
      <c r="E23" s="86">
        <v>5</v>
      </c>
      <c r="F23" s="85"/>
    </row>
    <row r="24" spans="1:6" ht="21">
      <c r="A24" s="87" t="s">
        <v>171</v>
      </c>
      <c r="B24" s="88">
        <v>1</v>
      </c>
      <c r="C24" s="89">
        <f aca="true" t="shared" si="0" ref="C24:C87">D24+E24</f>
        <v>1304.1</v>
      </c>
      <c r="D24" s="89">
        <f>D25+D39</f>
        <v>1304.1</v>
      </c>
      <c r="E24" s="89">
        <f>E25+E39</f>
        <v>0</v>
      </c>
      <c r="F24" s="85"/>
    </row>
    <row r="25" spans="1:6" ht="12.75">
      <c r="A25" s="90" t="s">
        <v>172</v>
      </c>
      <c r="B25" s="91">
        <v>2</v>
      </c>
      <c r="C25" s="92">
        <f t="shared" si="0"/>
        <v>1304.1</v>
      </c>
      <c r="D25" s="92">
        <f>D26+D28+D33+D36</f>
        <v>1304.1</v>
      </c>
      <c r="E25" s="92">
        <f>E26+E28+E33+E36</f>
        <v>0</v>
      </c>
      <c r="F25" s="85"/>
    </row>
    <row r="26" spans="1:6" ht="12.75">
      <c r="A26" s="93" t="s">
        <v>173</v>
      </c>
      <c r="B26" s="94">
        <v>3</v>
      </c>
      <c r="C26" s="95">
        <f t="shared" si="0"/>
        <v>1304.1</v>
      </c>
      <c r="D26" s="96">
        <v>1304.1</v>
      </c>
      <c r="E26" s="96"/>
      <c r="F26" s="85"/>
    </row>
    <row r="27" spans="1:6" ht="12.75">
      <c r="A27" s="93" t="s">
        <v>174</v>
      </c>
      <c r="B27" s="94">
        <v>4</v>
      </c>
      <c r="C27" s="95">
        <f t="shared" si="0"/>
        <v>0</v>
      </c>
      <c r="D27" s="96"/>
      <c r="E27" s="96"/>
      <c r="F27" s="85"/>
    </row>
    <row r="28" spans="1:6" ht="12.75">
      <c r="A28" s="93" t="s">
        <v>175</v>
      </c>
      <c r="B28" s="94">
        <v>5</v>
      </c>
      <c r="C28" s="95">
        <f t="shared" si="0"/>
        <v>0</v>
      </c>
      <c r="D28" s="95">
        <f>D29+D30+D31+D32</f>
        <v>0</v>
      </c>
      <c r="E28" s="95">
        <f>E29+E30+E31+E32</f>
        <v>0</v>
      </c>
      <c r="F28" s="85"/>
    </row>
    <row r="29" spans="1:6" ht="12.75">
      <c r="A29" s="93" t="s">
        <v>176</v>
      </c>
      <c r="B29" s="94">
        <v>6</v>
      </c>
      <c r="C29" s="95">
        <f t="shared" si="0"/>
        <v>0</v>
      </c>
      <c r="D29" s="96"/>
      <c r="E29" s="96"/>
      <c r="F29" s="85"/>
    </row>
    <row r="30" spans="1:6" ht="13.5" customHeight="1">
      <c r="A30" s="97" t="s">
        <v>177</v>
      </c>
      <c r="B30" s="94">
        <v>7</v>
      </c>
      <c r="C30" s="95">
        <f t="shared" si="0"/>
        <v>0</v>
      </c>
      <c r="D30" s="96"/>
      <c r="E30" s="96"/>
      <c r="F30" s="85"/>
    </row>
    <row r="31" spans="1:6" ht="12.75">
      <c r="A31" s="98" t="s">
        <v>178</v>
      </c>
      <c r="B31" s="94">
        <v>8</v>
      </c>
      <c r="C31" s="95">
        <f t="shared" si="0"/>
        <v>0</v>
      </c>
      <c r="D31" s="96"/>
      <c r="E31" s="96"/>
      <c r="F31" s="85"/>
    </row>
    <row r="32" spans="1:6" ht="12.75">
      <c r="A32" s="98" t="s">
        <v>179</v>
      </c>
      <c r="B32" s="94">
        <v>9</v>
      </c>
      <c r="C32" s="95">
        <f t="shared" si="0"/>
        <v>0</v>
      </c>
      <c r="D32" s="96"/>
      <c r="E32" s="96"/>
      <c r="F32" s="85"/>
    </row>
    <row r="33" spans="1:6" ht="12.75">
      <c r="A33" s="98" t="s">
        <v>180</v>
      </c>
      <c r="B33" s="94">
        <v>10</v>
      </c>
      <c r="C33" s="95">
        <f t="shared" si="0"/>
        <v>0</v>
      </c>
      <c r="D33" s="95">
        <f>D34+D35</f>
        <v>0</v>
      </c>
      <c r="E33" s="95">
        <f>E34+E35</f>
        <v>0</v>
      </c>
      <c r="F33" s="85"/>
    </row>
    <row r="34" spans="1:6" ht="12.75">
      <c r="A34" s="93" t="s">
        <v>176</v>
      </c>
      <c r="B34" s="94">
        <v>11</v>
      </c>
      <c r="C34" s="95">
        <f t="shared" si="0"/>
        <v>0</v>
      </c>
      <c r="D34" s="96"/>
      <c r="E34" s="96"/>
      <c r="F34" s="85"/>
    </row>
    <row r="35" spans="1:6" ht="12.75">
      <c r="A35" s="98" t="s">
        <v>181</v>
      </c>
      <c r="B35" s="94">
        <v>12</v>
      </c>
      <c r="C35" s="95">
        <f t="shared" si="0"/>
        <v>0</v>
      </c>
      <c r="D35" s="96"/>
      <c r="E35" s="96"/>
      <c r="F35" s="85"/>
    </row>
    <row r="36" spans="1:6" ht="12.75">
      <c r="A36" s="98" t="s">
        <v>182</v>
      </c>
      <c r="B36" s="94">
        <v>13</v>
      </c>
      <c r="C36" s="95">
        <f t="shared" si="0"/>
        <v>0</v>
      </c>
      <c r="D36" s="95">
        <f>D37+D38</f>
        <v>0</v>
      </c>
      <c r="E36" s="95">
        <f>E37+E38</f>
        <v>0</v>
      </c>
      <c r="F36" s="85"/>
    </row>
    <row r="37" spans="1:6" ht="12.75" customHeight="1">
      <c r="A37" s="93" t="s">
        <v>176</v>
      </c>
      <c r="B37" s="94">
        <v>14</v>
      </c>
      <c r="C37" s="95">
        <f t="shared" si="0"/>
        <v>0</v>
      </c>
      <c r="D37" s="96"/>
      <c r="E37" s="96"/>
      <c r="F37" s="85"/>
    </row>
    <row r="38" spans="1:6" ht="12.75">
      <c r="A38" s="98" t="s">
        <v>181</v>
      </c>
      <c r="B38" s="94">
        <v>15</v>
      </c>
      <c r="C38" s="95">
        <f t="shared" si="0"/>
        <v>0</v>
      </c>
      <c r="D38" s="96"/>
      <c r="E38" s="96"/>
      <c r="F38" s="85"/>
    </row>
    <row r="39" spans="1:6" ht="12.75">
      <c r="A39" s="90" t="s">
        <v>183</v>
      </c>
      <c r="B39" s="91">
        <v>16</v>
      </c>
      <c r="C39" s="92">
        <f t="shared" si="0"/>
        <v>0</v>
      </c>
      <c r="D39" s="99"/>
      <c r="E39" s="99"/>
      <c r="F39" s="100"/>
    </row>
    <row r="40" spans="1:6" ht="21">
      <c r="A40" s="101" t="s">
        <v>184</v>
      </c>
      <c r="B40" s="91">
        <v>17</v>
      </c>
      <c r="C40" s="92">
        <f t="shared" si="0"/>
        <v>0</v>
      </c>
      <c r="D40" s="92">
        <f>D41+D56</f>
        <v>0</v>
      </c>
      <c r="E40" s="92">
        <f>E41+E56</f>
        <v>0</v>
      </c>
      <c r="F40" s="85"/>
    </row>
    <row r="41" spans="1:6" ht="12.75">
      <c r="A41" s="90" t="s">
        <v>185</v>
      </c>
      <c r="B41" s="91">
        <v>18</v>
      </c>
      <c r="C41" s="92">
        <f t="shared" si="0"/>
        <v>0</v>
      </c>
      <c r="D41" s="92">
        <f>D42+D44+D49+D52+D55</f>
        <v>0</v>
      </c>
      <c r="E41" s="92">
        <f>E42+E44+E49+E52+E55</f>
        <v>0</v>
      </c>
      <c r="F41" s="85"/>
    </row>
    <row r="42" spans="1:6" ht="12.75">
      <c r="A42" s="93" t="s">
        <v>173</v>
      </c>
      <c r="B42" s="94">
        <v>19</v>
      </c>
      <c r="C42" s="95">
        <f t="shared" si="0"/>
        <v>0</v>
      </c>
      <c r="D42" s="96"/>
      <c r="E42" s="96"/>
      <c r="F42" s="85"/>
    </row>
    <row r="43" spans="1:6" ht="12.75">
      <c r="A43" s="93" t="s">
        <v>186</v>
      </c>
      <c r="B43" s="94">
        <v>20</v>
      </c>
      <c r="C43" s="95">
        <f t="shared" si="0"/>
        <v>0</v>
      </c>
      <c r="D43" s="96"/>
      <c r="E43" s="96"/>
      <c r="F43" s="85"/>
    </row>
    <row r="44" spans="1:6" ht="12.75">
      <c r="A44" s="93" t="s">
        <v>175</v>
      </c>
      <c r="B44" s="94">
        <v>21</v>
      </c>
      <c r="C44" s="95">
        <f t="shared" si="0"/>
        <v>0</v>
      </c>
      <c r="D44" s="95">
        <f>D45+D46+D47+D48</f>
        <v>0</v>
      </c>
      <c r="E44" s="95">
        <f>E45+E46+E47+E48</f>
        <v>0</v>
      </c>
      <c r="F44" s="85"/>
    </row>
    <row r="45" spans="1:6" ht="13.5" customHeight="1">
      <c r="A45" s="93" t="s">
        <v>176</v>
      </c>
      <c r="B45" s="94">
        <v>22</v>
      </c>
      <c r="C45" s="95">
        <f t="shared" si="0"/>
        <v>0</v>
      </c>
      <c r="D45" s="96"/>
      <c r="E45" s="96"/>
      <c r="F45" s="85"/>
    </row>
    <row r="46" spans="1:6" ht="14.25" customHeight="1">
      <c r="A46" s="97" t="s">
        <v>177</v>
      </c>
      <c r="B46" s="94">
        <v>23</v>
      </c>
      <c r="C46" s="95">
        <f t="shared" si="0"/>
        <v>0</v>
      </c>
      <c r="D46" s="96"/>
      <c r="E46" s="96"/>
      <c r="F46" s="85"/>
    </row>
    <row r="47" spans="1:6" ht="12.75">
      <c r="A47" s="98" t="s">
        <v>178</v>
      </c>
      <c r="B47" s="94">
        <v>24</v>
      </c>
      <c r="C47" s="95">
        <f t="shared" si="0"/>
        <v>0</v>
      </c>
      <c r="D47" s="96"/>
      <c r="E47" s="96"/>
      <c r="F47" s="85"/>
    </row>
    <row r="48" spans="1:6" ht="12.75">
      <c r="A48" s="98" t="s">
        <v>179</v>
      </c>
      <c r="B48" s="94">
        <v>25</v>
      </c>
      <c r="C48" s="95">
        <f t="shared" si="0"/>
        <v>0</v>
      </c>
      <c r="D48" s="96"/>
      <c r="E48" s="96"/>
      <c r="F48" s="85"/>
    </row>
    <row r="49" spans="1:6" ht="12.75" customHeight="1">
      <c r="A49" s="98" t="s">
        <v>180</v>
      </c>
      <c r="B49" s="94">
        <v>26</v>
      </c>
      <c r="C49" s="95">
        <f t="shared" si="0"/>
        <v>0</v>
      </c>
      <c r="D49" s="95">
        <f>D50+D51</f>
        <v>0</v>
      </c>
      <c r="E49" s="95">
        <f>E50+E51</f>
        <v>0</v>
      </c>
      <c r="F49" s="85"/>
    </row>
    <row r="50" spans="1:6" ht="12.75">
      <c r="A50" s="93" t="s">
        <v>176</v>
      </c>
      <c r="B50" s="94">
        <v>27</v>
      </c>
      <c r="C50" s="95">
        <f t="shared" si="0"/>
        <v>0</v>
      </c>
      <c r="D50" s="96"/>
      <c r="E50" s="96"/>
      <c r="F50" s="85"/>
    </row>
    <row r="51" spans="1:6" ht="12.75">
      <c r="A51" s="98" t="s">
        <v>181</v>
      </c>
      <c r="B51" s="94">
        <v>28</v>
      </c>
      <c r="C51" s="95">
        <f t="shared" si="0"/>
        <v>0</v>
      </c>
      <c r="D51" s="96"/>
      <c r="E51" s="96"/>
      <c r="F51" s="85"/>
    </row>
    <row r="52" spans="1:6" ht="12.75">
      <c r="A52" s="98" t="s">
        <v>187</v>
      </c>
      <c r="B52" s="94">
        <v>29</v>
      </c>
      <c r="C52" s="95">
        <f t="shared" si="0"/>
        <v>0</v>
      </c>
      <c r="D52" s="95">
        <f>D53+D54</f>
        <v>0</v>
      </c>
      <c r="E52" s="95">
        <f>E53+E54</f>
        <v>0</v>
      </c>
      <c r="F52" s="85"/>
    </row>
    <row r="53" spans="1:6" ht="12.75">
      <c r="A53" s="93" t="s">
        <v>176</v>
      </c>
      <c r="B53" s="94">
        <v>30</v>
      </c>
      <c r="C53" s="95">
        <f t="shared" si="0"/>
        <v>0</v>
      </c>
      <c r="D53" s="96"/>
      <c r="E53" s="96"/>
      <c r="F53" s="85"/>
    </row>
    <row r="54" spans="1:6" s="105" customFormat="1" ht="12.75">
      <c r="A54" s="98" t="s">
        <v>181</v>
      </c>
      <c r="B54" s="102">
        <v>31</v>
      </c>
      <c r="C54" s="95">
        <f t="shared" si="0"/>
        <v>0</v>
      </c>
      <c r="D54" s="103"/>
      <c r="E54" s="103"/>
      <c r="F54" s="104"/>
    </row>
    <row r="55" spans="1:6" ht="12.75">
      <c r="A55" s="93" t="s">
        <v>188</v>
      </c>
      <c r="B55" s="94">
        <v>32</v>
      </c>
      <c r="C55" s="95">
        <f t="shared" si="0"/>
        <v>0</v>
      </c>
      <c r="D55" s="96"/>
      <c r="E55" s="96"/>
      <c r="F55" s="100"/>
    </row>
    <row r="56" spans="1:6" ht="12.75">
      <c r="A56" s="90" t="s">
        <v>183</v>
      </c>
      <c r="B56" s="91">
        <v>33</v>
      </c>
      <c r="C56" s="92">
        <f t="shared" si="0"/>
        <v>0</v>
      </c>
      <c r="D56" s="99"/>
      <c r="E56" s="99"/>
      <c r="F56" s="100"/>
    </row>
    <row r="57" spans="1:6" ht="21">
      <c r="A57" s="101" t="s">
        <v>189</v>
      </c>
      <c r="B57" s="91">
        <v>34</v>
      </c>
      <c r="C57" s="92">
        <f t="shared" si="0"/>
        <v>121.6</v>
      </c>
      <c r="D57" s="106">
        <f>D58+D73</f>
        <v>121.6</v>
      </c>
      <c r="E57" s="106">
        <f>E58+E73</f>
        <v>0</v>
      </c>
      <c r="F57" s="107"/>
    </row>
    <row r="58" spans="1:6" ht="12.75">
      <c r="A58" s="90" t="s">
        <v>190</v>
      </c>
      <c r="B58" s="91">
        <v>35</v>
      </c>
      <c r="C58" s="92">
        <f t="shared" si="0"/>
        <v>121.6</v>
      </c>
      <c r="D58" s="106">
        <f>D59+D61+D66+D69+D72</f>
        <v>121.6</v>
      </c>
      <c r="E58" s="106">
        <f>E59+E61+E66+E69+E72</f>
        <v>0</v>
      </c>
      <c r="F58" s="107"/>
    </row>
    <row r="59" spans="1:6" ht="12.75">
      <c r="A59" s="93" t="s">
        <v>173</v>
      </c>
      <c r="B59" s="94">
        <v>36</v>
      </c>
      <c r="C59" s="95">
        <f t="shared" si="0"/>
        <v>121.6</v>
      </c>
      <c r="D59" s="96">
        <v>121.6</v>
      </c>
      <c r="E59" s="96"/>
      <c r="F59" s="107"/>
    </row>
    <row r="60" spans="1:6" ht="12.75">
      <c r="A60" s="93" t="s">
        <v>186</v>
      </c>
      <c r="B60" s="94">
        <v>37</v>
      </c>
      <c r="C60" s="95">
        <f t="shared" si="0"/>
        <v>0</v>
      </c>
      <c r="D60" s="96"/>
      <c r="E60" s="96"/>
      <c r="F60" s="107"/>
    </row>
    <row r="61" spans="1:6" ht="12.75">
      <c r="A61" s="93" t="s">
        <v>175</v>
      </c>
      <c r="B61" s="94">
        <v>38</v>
      </c>
      <c r="C61" s="95">
        <f t="shared" si="0"/>
        <v>0</v>
      </c>
      <c r="D61" s="95">
        <f>D62+D63+D64+D65</f>
        <v>0</v>
      </c>
      <c r="E61" s="95">
        <f>E62+E63+E64+E65</f>
        <v>0</v>
      </c>
      <c r="F61" s="107"/>
    </row>
    <row r="62" spans="1:6" ht="12.75">
      <c r="A62" s="93" t="s">
        <v>176</v>
      </c>
      <c r="B62" s="94">
        <v>39</v>
      </c>
      <c r="C62" s="95">
        <f t="shared" si="0"/>
        <v>0</v>
      </c>
      <c r="D62" s="96"/>
      <c r="E62" s="96"/>
      <c r="F62" s="107"/>
    </row>
    <row r="63" spans="1:6" ht="13.5" customHeight="1">
      <c r="A63" s="97" t="s">
        <v>177</v>
      </c>
      <c r="B63" s="94">
        <v>40</v>
      </c>
      <c r="C63" s="95">
        <f t="shared" si="0"/>
        <v>0</v>
      </c>
      <c r="D63" s="96"/>
      <c r="E63" s="96"/>
      <c r="F63" s="107"/>
    </row>
    <row r="64" spans="1:6" ht="12.75">
      <c r="A64" s="98" t="s">
        <v>178</v>
      </c>
      <c r="B64" s="94">
        <v>41</v>
      </c>
      <c r="C64" s="95">
        <f t="shared" si="0"/>
        <v>0</v>
      </c>
      <c r="D64" s="96"/>
      <c r="E64" s="96"/>
      <c r="F64" s="85"/>
    </row>
    <row r="65" spans="1:6" ht="12.75">
      <c r="A65" s="98" t="s">
        <v>179</v>
      </c>
      <c r="B65" s="94">
        <v>42</v>
      </c>
      <c r="C65" s="95">
        <f t="shared" si="0"/>
        <v>0</v>
      </c>
      <c r="D65" s="96"/>
      <c r="E65" s="96"/>
      <c r="F65" s="85"/>
    </row>
    <row r="66" spans="1:6" ht="12.75">
      <c r="A66" s="98" t="s">
        <v>180</v>
      </c>
      <c r="B66" s="94">
        <v>43</v>
      </c>
      <c r="C66" s="95">
        <f t="shared" si="0"/>
        <v>0</v>
      </c>
      <c r="D66" s="95">
        <f>D67+D68</f>
        <v>0</v>
      </c>
      <c r="E66" s="95">
        <f>E67+E68</f>
        <v>0</v>
      </c>
      <c r="F66" s="85"/>
    </row>
    <row r="67" spans="1:6" ht="12.75">
      <c r="A67" s="93" t="s">
        <v>176</v>
      </c>
      <c r="B67" s="94">
        <v>44</v>
      </c>
      <c r="C67" s="95">
        <f t="shared" si="0"/>
        <v>0</v>
      </c>
      <c r="D67" s="96"/>
      <c r="E67" s="96"/>
      <c r="F67" s="85"/>
    </row>
    <row r="68" spans="1:6" ht="12.75">
      <c r="A68" s="98" t="s">
        <v>181</v>
      </c>
      <c r="B68" s="94">
        <v>45</v>
      </c>
      <c r="C68" s="95">
        <f t="shared" si="0"/>
        <v>0</v>
      </c>
      <c r="D68" s="96"/>
      <c r="E68" s="96"/>
      <c r="F68" s="85"/>
    </row>
    <row r="69" spans="1:6" ht="12.75">
      <c r="A69" s="98" t="s">
        <v>187</v>
      </c>
      <c r="B69" s="94">
        <v>46</v>
      </c>
      <c r="C69" s="95">
        <f t="shared" si="0"/>
        <v>0</v>
      </c>
      <c r="D69" s="95">
        <f>D70+D71</f>
        <v>0</v>
      </c>
      <c r="E69" s="95">
        <f>E70+E71</f>
        <v>0</v>
      </c>
      <c r="F69" s="107"/>
    </row>
    <row r="70" spans="1:6" ht="12.75">
      <c r="A70" s="93" t="s">
        <v>176</v>
      </c>
      <c r="B70" s="94">
        <v>47</v>
      </c>
      <c r="C70" s="95">
        <f t="shared" si="0"/>
        <v>0</v>
      </c>
      <c r="D70" s="96"/>
      <c r="E70" s="96"/>
      <c r="F70" s="107"/>
    </row>
    <row r="71" spans="1:6" ht="12.75">
      <c r="A71" s="98" t="s">
        <v>181</v>
      </c>
      <c r="B71" s="94">
        <v>48</v>
      </c>
      <c r="C71" s="95">
        <f t="shared" si="0"/>
        <v>0</v>
      </c>
      <c r="D71" s="96"/>
      <c r="E71" s="96"/>
      <c r="F71" s="107"/>
    </row>
    <row r="72" spans="1:6" ht="12.75">
      <c r="A72" s="93" t="s">
        <v>191</v>
      </c>
      <c r="B72" s="94">
        <v>49</v>
      </c>
      <c r="C72" s="95">
        <f t="shared" si="0"/>
        <v>0</v>
      </c>
      <c r="D72" s="96"/>
      <c r="E72" s="96"/>
      <c r="F72" s="108"/>
    </row>
    <row r="73" spans="1:6" ht="13.5" customHeight="1">
      <c r="A73" s="90" t="s">
        <v>183</v>
      </c>
      <c r="B73" s="91">
        <v>50</v>
      </c>
      <c r="C73" s="92">
        <f t="shared" si="0"/>
        <v>0</v>
      </c>
      <c r="D73" s="99"/>
      <c r="E73" s="99"/>
      <c r="F73" s="108"/>
    </row>
    <row r="74" spans="1:6" ht="31.5" customHeight="1">
      <c r="A74" s="90" t="s">
        <v>192</v>
      </c>
      <c r="B74" s="91">
        <v>51</v>
      </c>
      <c r="C74" s="92">
        <f t="shared" si="0"/>
        <v>0</v>
      </c>
      <c r="D74" s="99"/>
      <c r="E74" s="99"/>
      <c r="F74" s="108"/>
    </row>
    <row r="75" spans="1:6" s="105" customFormat="1" ht="21">
      <c r="A75" s="109" t="s">
        <v>193</v>
      </c>
      <c r="B75" s="91">
        <v>52</v>
      </c>
      <c r="C75" s="92">
        <f t="shared" si="0"/>
        <v>1182.5</v>
      </c>
      <c r="D75" s="110">
        <f>D74+D76+D90</f>
        <v>1182.5</v>
      </c>
      <c r="E75" s="110">
        <f>E74+E76+E90</f>
        <v>0</v>
      </c>
      <c r="F75" s="111"/>
    </row>
    <row r="76" spans="1:6" ht="12.75">
      <c r="A76" s="90" t="s">
        <v>194</v>
      </c>
      <c r="B76" s="91">
        <v>53</v>
      </c>
      <c r="C76" s="92">
        <f t="shared" si="0"/>
        <v>1182.5</v>
      </c>
      <c r="D76" s="92">
        <f>D77+D79+D84+D87</f>
        <v>1182.5</v>
      </c>
      <c r="E76" s="92">
        <f>E77+E79+E84+E87</f>
        <v>0</v>
      </c>
      <c r="F76" s="85"/>
    </row>
    <row r="77" spans="1:6" ht="12.75">
      <c r="A77" s="93" t="s">
        <v>173</v>
      </c>
      <c r="B77" s="94">
        <v>54</v>
      </c>
      <c r="C77" s="95">
        <f t="shared" si="0"/>
        <v>1182.5</v>
      </c>
      <c r="D77" s="96">
        <v>1182.5</v>
      </c>
      <c r="E77" s="96"/>
      <c r="F77" s="85"/>
    </row>
    <row r="78" spans="1:6" ht="12.75">
      <c r="A78" s="93" t="s">
        <v>186</v>
      </c>
      <c r="B78" s="94">
        <v>55</v>
      </c>
      <c r="C78" s="95">
        <f t="shared" si="0"/>
        <v>0</v>
      </c>
      <c r="D78" s="96"/>
      <c r="E78" s="96"/>
      <c r="F78" s="85"/>
    </row>
    <row r="79" spans="1:6" ht="12.75">
      <c r="A79" s="93" t="s">
        <v>175</v>
      </c>
      <c r="B79" s="94">
        <v>56</v>
      </c>
      <c r="C79" s="95">
        <f t="shared" si="0"/>
        <v>0</v>
      </c>
      <c r="D79" s="95">
        <f>D80+D81+D82+D83</f>
        <v>0</v>
      </c>
      <c r="E79" s="95">
        <f>E80+E81+E82+E83</f>
        <v>0</v>
      </c>
      <c r="F79" s="85"/>
    </row>
    <row r="80" spans="1:6" ht="12.75">
      <c r="A80" s="93" t="s">
        <v>176</v>
      </c>
      <c r="B80" s="94">
        <v>57</v>
      </c>
      <c r="C80" s="95">
        <f t="shared" si="0"/>
        <v>0</v>
      </c>
      <c r="D80" s="96"/>
      <c r="E80" s="96"/>
      <c r="F80" s="85"/>
    </row>
    <row r="81" spans="1:6" ht="13.5" customHeight="1">
      <c r="A81" s="97" t="s">
        <v>177</v>
      </c>
      <c r="B81" s="94">
        <v>58</v>
      </c>
      <c r="C81" s="95">
        <f t="shared" si="0"/>
        <v>0</v>
      </c>
      <c r="D81" s="96"/>
      <c r="E81" s="96"/>
      <c r="F81" s="85"/>
    </row>
    <row r="82" spans="1:6" ht="12.75">
      <c r="A82" s="98" t="s">
        <v>178</v>
      </c>
      <c r="B82" s="94">
        <v>59</v>
      </c>
      <c r="C82" s="95">
        <f t="shared" si="0"/>
        <v>0</v>
      </c>
      <c r="D82" s="96"/>
      <c r="E82" s="96"/>
      <c r="F82" s="85"/>
    </row>
    <row r="83" spans="1:6" ht="12.75">
      <c r="A83" s="98" t="s">
        <v>179</v>
      </c>
      <c r="B83" s="94">
        <v>60</v>
      </c>
      <c r="C83" s="95">
        <f t="shared" si="0"/>
        <v>0</v>
      </c>
      <c r="D83" s="96"/>
      <c r="E83" s="96"/>
      <c r="F83" s="85"/>
    </row>
    <row r="84" spans="1:6" ht="12.75">
      <c r="A84" s="98" t="s">
        <v>180</v>
      </c>
      <c r="B84" s="94">
        <v>61</v>
      </c>
      <c r="C84" s="95">
        <f t="shared" si="0"/>
        <v>0</v>
      </c>
      <c r="D84" s="95">
        <f>D85+D86</f>
        <v>0</v>
      </c>
      <c r="E84" s="95">
        <f>E85+E86</f>
        <v>0</v>
      </c>
      <c r="F84" s="85"/>
    </row>
    <row r="85" spans="1:6" ht="12.75">
      <c r="A85" s="93" t="s">
        <v>176</v>
      </c>
      <c r="B85" s="94">
        <v>62</v>
      </c>
      <c r="C85" s="95">
        <f t="shared" si="0"/>
        <v>0</v>
      </c>
      <c r="D85" s="96"/>
      <c r="E85" s="96"/>
      <c r="F85" s="85"/>
    </row>
    <row r="86" spans="1:6" ht="12.75">
      <c r="A86" s="98" t="s">
        <v>181</v>
      </c>
      <c r="B86" s="94">
        <v>63</v>
      </c>
      <c r="C86" s="95">
        <f t="shared" si="0"/>
        <v>0</v>
      </c>
      <c r="D86" s="96"/>
      <c r="E86" s="96"/>
      <c r="F86" s="85"/>
    </row>
    <row r="87" spans="1:6" ht="12.75">
      <c r="A87" s="98" t="s">
        <v>187</v>
      </c>
      <c r="B87" s="94">
        <v>64</v>
      </c>
      <c r="C87" s="95">
        <f t="shared" si="0"/>
        <v>0</v>
      </c>
      <c r="D87" s="95">
        <f>D88+D89</f>
        <v>0</v>
      </c>
      <c r="E87" s="95">
        <f>E88+E89</f>
        <v>0</v>
      </c>
      <c r="F87" s="85"/>
    </row>
    <row r="88" spans="1:6" ht="12.75">
      <c r="A88" s="93" t="s">
        <v>176</v>
      </c>
      <c r="B88" s="94">
        <v>65</v>
      </c>
      <c r="C88" s="95">
        <f>D88+E88</f>
        <v>0</v>
      </c>
      <c r="D88" s="96"/>
      <c r="E88" s="96"/>
      <c r="F88" s="85"/>
    </row>
    <row r="89" spans="1:6" ht="12.75">
      <c r="A89" s="98" t="s">
        <v>181</v>
      </c>
      <c r="B89" s="94">
        <v>66</v>
      </c>
      <c r="C89" s="95">
        <f>D89+E89</f>
        <v>0</v>
      </c>
      <c r="D89" s="96"/>
      <c r="E89" s="96"/>
      <c r="F89" s="85"/>
    </row>
    <row r="90" spans="1:6" ht="12.75">
      <c r="A90" s="90" t="s">
        <v>183</v>
      </c>
      <c r="B90" s="94">
        <v>67</v>
      </c>
      <c r="C90" s="95">
        <f>D90+E90</f>
        <v>0</v>
      </c>
      <c r="D90" s="96"/>
      <c r="E90" s="96"/>
      <c r="F90" s="100"/>
    </row>
    <row r="91" spans="1:6" ht="30" customHeight="1">
      <c r="A91" s="112" t="s">
        <v>195</v>
      </c>
      <c r="B91" s="91">
        <v>68</v>
      </c>
      <c r="C91" s="92">
        <f>D91+E91</f>
        <v>427.3</v>
      </c>
      <c r="D91" s="99">
        <v>427.3</v>
      </c>
      <c r="E91" s="99"/>
      <c r="F91" s="113"/>
    </row>
    <row r="92" spans="1:5" ht="23.25" customHeight="1">
      <c r="A92" s="272" t="s">
        <v>196</v>
      </c>
      <c r="B92" s="273"/>
      <c r="C92" s="273"/>
      <c r="D92" s="114"/>
      <c r="E92" s="114"/>
    </row>
    <row r="93" spans="1:5" ht="25.5" customHeight="1">
      <c r="A93" s="272" t="s">
        <v>197</v>
      </c>
      <c r="B93" s="274"/>
      <c r="C93" s="274"/>
      <c r="D93" s="274"/>
      <c r="E93" s="274"/>
    </row>
    <row r="94" spans="1:5" ht="14.25" customHeight="1">
      <c r="A94" s="272" t="s">
        <v>198</v>
      </c>
      <c r="B94" s="274"/>
      <c r="C94" s="274"/>
      <c r="D94" s="274"/>
      <c r="E94" s="274"/>
    </row>
    <row r="95" spans="1:5" ht="25.5" customHeight="1">
      <c r="A95" s="272" t="s">
        <v>199</v>
      </c>
      <c r="B95" s="274"/>
      <c r="C95" s="274"/>
      <c r="D95" s="274"/>
      <c r="E95" s="274"/>
    </row>
    <row r="96" spans="1:6" ht="13.5">
      <c r="A96" s="275" t="s">
        <v>200</v>
      </c>
      <c r="B96" s="276"/>
      <c r="C96" s="276"/>
      <c r="D96" s="276"/>
      <c r="E96" s="276"/>
      <c r="F96" s="116"/>
    </row>
    <row r="97" spans="1:6" ht="12.75">
      <c r="A97" s="268" t="s">
        <v>201</v>
      </c>
      <c r="B97" s="204"/>
      <c r="C97" s="204"/>
      <c r="D97" s="204"/>
      <c r="E97" s="204"/>
      <c r="F97" s="117"/>
    </row>
    <row r="98" spans="1:6" ht="14.25" customHeight="1">
      <c r="A98" s="118" t="s">
        <v>202</v>
      </c>
      <c r="B98" s="119"/>
      <c r="C98" s="119"/>
      <c r="D98" s="119"/>
      <c r="E98" s="120"/>
      <c r="F98" s="117"/>
    </row>
    <row r="99" spans="1:6" ht="15.75">
      <c r="A99" s="121"/>
      <c r="B99" s="269"/>
      <c r="C99" s="270"/>
      <c r="D99" s="122"/>
      <c r="E99" s="123"/>
      <c r="F99" s="117"/>
    </row>
    <row r="100" spans="1:6" ht="12.75">
      <c r="A100" s="124"/>
      <c r="B100" s="125"/>
      <c r="C100" s="125"/>
      <c r="D100" s="125"/>
      <c r="E100" s="125"/>
      <c r="F100" s="117"/>
    </row>
    <row r="101" spans="1:6" ht="12.75">
      <c r="A101" s="124"/>
      <c r="B101" s="125"/>
      <c r="C101" s="125"/>
      <c r="D101" s="125"/>
      <c r="E101" s="125"/>
      <c r="F101" s="117"/>
    </row>
    <row r="102" spans="1:6" ht="12.75">
      <c r="A102" s="124"/>
      <c r="B102" s="125"/>
      <c r="C102" s="125"/>
      <c r="D102" s="125"/>
      <c r="E102" s="125"/>
      <c r="F102" s="117"/>
    </row>
    <row r="103" spans="1:6" ht="12.75">
      <c r="A103" s="124"/>
      <c r="B103" s="125"/>
      <c r="C103" s="125"/>
      <c r="D103" s="125"/>
      <c r="E103" s="125"/>
      <c r="F103" s="117"/>
    </row>
    <row r="104" spans="1:6" ht="12.75">
      <c r="A104" s="124"/>
      <c r="B104" s="125"/>
      <c r="C104" s="125"/>
      <c r="D104" s="125"/>
      <c r="E104" s="125"/>
      <c r="F104" s="117"/>
    </row>
    <row r="105" spans="1:6" ht="12.75">
      <c r="A105" s="124"/>
      <c r="B105" s="125"/>
      <c r="C105" s="125"/>
      <c r="D105" s="125"/>
      <c r="E105" s="125"/>
      <c r="F105" s="117"/>
    </row>
    <row r="106" spans="1:6" ht="12.75">
      <c r="A106" s="124"/>
      <c r="B106" s="125"/>
      <c r="C106" s="125"/>
      <c r="D106" s="125"/>
      <c r="E106" s="125"/>
      <c r="F106" s="117"/>
    </row>
    <row r="107" spans="1:6" ht="12.75">
      <c r="A107" s="124"/>
      <c r="B107" s="125"/>
      <c r="C107" s="125"/>
      <c r="D107" s="125"/>
      <c r="E107" s="125"/>
      <c r="F107" s="117"/>
    </row>
    <row r="108" spans="1:6" ht="12.75">
      <c r="A108" s="124"/>
      <c r="B108" s="125"/>
      <c r="C108" s="125"/>
      <c r="D108" s="125"/>
      <c r="E108" s="125"/>
      <c r="F108" s="117"/>
    </row>
    <row r="109" spans="1:6" ht="12.75">
      <c r="A109" s="124"/>
      <c r="B109" s="125"/>
      <c r="C109" s="125"/>
      <c r="D109" s="125"/>
      <c r="E109" s="125"/>
      <c r="F109" s="117"/>
    </row>
    <row r="110" spans="1:6" ht="12.75">
      <c r="A110" s="124"/>
      <c r="B110" s="125"/>
      <c r="C110" s="125"/>
      <c r="D110" s="125"/>
      <c r="E110" s="125"/>
      <c r="F110" s="117"/>
    </row>
    <row r="111" spans="1:6" ht="12.75">
      <c r="A111" s="124"/>
      <c r="B111" s="125"/>
      <c r="C111" s="125"/>
      <c r="D111" s="125"/>
      <c r="E111" s="125"/>
      <c r="F111" s="117"/>
    </row>
    <row r="112" spans="1:6" ht="12.75">
      <c r="A112" s="124"/>
      <c r="B112" s="125"/>
      <c r="C112" s="125"/>
      <c r="D112" s="125"/>
      <c r="E112" s="125"/>
      <c r="F112" s="117"/>
    </row>
    <row r="113" spans="1:6" ht="12.75">
      <c r="A113" s="124"/>
      <c r="B113" s="125"/>
      <c r="C113" s="125"/>
      <c r="D113" s="125"/>
      <c r="E113" s="125"/>
      <c r="F113" s="117"/>
    </row>
    <row r="114" spans="1:6" ht="12.75">
      <c r="A114" s="124"/>
      <c r="B114" s="125"/>
      <c r="C114" s="125"/>
      <c r="D114" s="125"/>
      <c r="E114" s="125"/>
      <c r="F114" s="117"/>
    </row>
    <row r="115" spans="1:6" ht="12.75">
      <c r="A115" s="124"/>
      <c r="B115" s="125"/>
      <c r="C115" s="125"/>
      <c r="D115" s="125"/>
      <c r="E115" s="125"/>
      <c r="F115" s="117"/>
    </row>
    <row r="116" spans="1:6" ht="12.75">
      <c r="A116" s="124"/>
      <c r="B116" s="125"/>
      <c r="C116" s="125"/>
      <c r="D116" s="125"/>
      <c r="E116" s="125"/>
      <c r="F116" s="117"/>
    </row>
    <row r="117" spans="1:6" ht="12.75">
      <c r="A117" s="124"/>
      <c r="B117" s="125"/>
      <c r="C117" s="125"/>
      <c r="D117" s="125"/>
      <c r="E117" s="125"/>
      <c r="F117" s="117"/>
    </row>
    <row r="118" spans="1:6" ht="12.75">
      <c r="A118" s="124"/>
      <c r="B118" s="125"/>
      <c r="C118" s="125"/>
      <c r="D118" s="125"/>
      <c r="E118" s="125"/>
      <c r="F118" s="117"/>
    </row>
    <row r="119" spans="1:6" ht="12.75">
      <c r="A119" s="124"/>
      <c r="B119" s="125"/>
      <c r="C119" s="125"/>
      <c r="D119" s="125"/>
      <c r="E119" s="125"/>
      <c r="F119" s="117"/>
    </row>
    <row r="120" spans="1:6" ht="12.75">
      <c r="A120" s="124"/>
      <c r="B120" s="125"/>
      <c r="C120" s="125"/>
      <c r="D120" s="125"/>
      <c r="E120" s="125"/>
      <c r="F120" s="117"/>
    </row>
    <row r="121" spans="1:6" ht="12.75">
      <c r="A121" s="124"/>
      <c r="B121" s="125"/>
      <c r="C121" s="125"/>
      <c r="D121" s="125"/>
      <c r="E121" s="125"/>
      <c r="F121" s="117"/>
    </row>
    <row r="122" spans="1:6" ht="12.75">
      <c r="A122" s="124"/>
      <c r="B122" s="125"/>
      <c r="C122" s="125"/>
      <c r="D122" s="125"/>
      <c r="E122" s="125"/>
      <c r="F122" s="117"/>
    </row>
    <row r="123" spans="1:6" ht="12.75">
      <c r="A123" s="124"/>
      <c r="B123" s="125"/>
      <c r="C123" s="125"/>
      <c r="D123" s="125"/>
      <c r="E123" s="125"/>
      <c r="F123" s="117"/>
    </row>
    <row r="124" spans="1:6" ht="12.75">
      <c r="A124" s="124"/>
      <c r="B124" s="125"/>
      <c r="C124" s="125"/>
      <c r="D124" s="125"/>
      <c r="E124" s="125"/>
      <c r="F124" s="117"/>
    </row>
    <row r="125" spans="1:6" ht="12.75">
      <c r="A125" s="124"/>
      <c r="B125" s="125"/>
      <c r="C125" s="125"/>
      <c r="D125" s="125"/>
      <c r="E125" s="125"/>
      <c r="F125" s="117"/>
    </row>
    <row r="126" spans="1:6" ht="12.75">
      <c r="A126" s="124"/>
      <c r="B126" s="125"/>
      <c r="C126" s="125"/>
      <c r="D126" s="125"/>
      <c r="E126" s="125"/>
      <c r="F126" s="117"/>
    </row>
    <row r="127" spans="1:6" ht="12.75">
      <c r="A127" s="124"/>
      <c r="B127" s="125"/>
      <c r="C127" s="125"/>
      <c r="D127" s="125"/>
      <c r="E127" s="125"/>
      <c r="F127" s="117"/>
    </row>
    <row r="128" spans="1:6" ht="12.75">
      <c r="A128" s="124"/>
      <c r="B128" s="125"/>
      <c r="C128" s="125"/>
      <c r="D128" s="125"/>
      <c r="E128" s="125"/>
      <c r="F128" s="117"/>
    </row>
    <row r="129" spans="1:6" ht="12.75">
      <c r="A129" s="124"/>
      <c r="B129" s="125"/>
      <c r="C129" s="125"/>
      <c r="D129" s="125"/>
      <c r="E129" s="125"/>
      <c r="F129" s="117"/>
    </row>
    <row r="130" spans="1:6" ht="12.75">
      <c r="A130" s="124"/>
      <c r="B130" s="125"/>
      <c r="C130" s="125"/>
      <c r="D130" s="125"/>
      <c r="E130" s="125"/>
      <c r="F130" s="117"/>
    </row>
    <row r="131" spans="1:6" ht="12.75">
      <c r="A131" s="124"/>
      <c r="B131" s="125"/>
      <c r="C131" s="125"/>
      <c r="D131" s="125"/>
      <c r="E131" s="125"/>
      <c r="F131" s="117"/>
    </row>
    <row r="132" spans="1:6" ht="12.75">
      <c r="A132" s="124"/>
      <c r="B132" s="125"/>
      <c r="C132" s="125"/>
      <c r="D132" s="125"/>
      <c r="E132" s="125"/>
      <c r="F132" s="117"/>
    </row>
    <row r="133" spans="1:6" ht="12.75">
      <c r="A133" s="124"/>
      <c r="B133" s="125"/>
      <c r="C133" s="125"/>
      <c r="D133" s="125"/>
      <c r="E133" s="125"/>
      <c r="F133" s="117"/>
    </row>
    <row r="134" spans="1:6" ht="12.75">
      <c r="A134" s="124"/>
      <c r="B134" s="125"/>
      <c r="C134" s="125"/>
      <c r="D134" s="125"/>
      <c r="E134" s="125"/>
      <c r="F134" s="117"/>
    </row>
    <row r="135" spans="1:6" ht="12.75">
      <c r="A135" s="124"/>
      <c r="B135" s="125"/>
      <c r="C135" s="125"/>
      <c r="D135" s="125"/>
      <c r="E135" s="125"/>
      <c r="F135" s="117"/>
    </row>
    <row r="136" spans="1:6" ht="12.75">
      <c r="A136" s="124"/>
      <c r="B136" s="125"/>
      <c r="C136" s="125"/>
      <c r="D136" s="125"/>
      <c r="E136" s="125"/>
      <c r="F136" s="117"/>
    </row>
    <row r="137" spans="1:6" ht="12.75">
      <c r="A137" s="124"/>
      <c r="B137" s="125"/>
      <c r="C137" s="125"/>
      <c r="D137" s="125"/>
      <c r="E137" s="125"/>
      <c r="F137" s="117"/>
    </row>
    <row r="138" spans="1:6" ht="12.75">
      <c r="A138" s="124"/>
      <c r="B138" s="125"/>
      <c r="C138" s="125"/>
      <c r="D138" s="125"/>
      <c r="E138" s="125"/>
      <c r="F138" s="117"/>
    </row>
    <row r="139" spans="1:6" ht="12.75">
      <c r="A139" s="124"/>
      <c r="B139" s="125"/>
      <c r="C139" s="125"/>
      <c r="D139" s="125"/>
      <c r="E139" s="125"/>
      <c r="F139" s="117"/>
    </row>
    <row r="140" spans="1:6" ht="12.75">
      <c r="A140" s="124"/>
      <c r="B140" s="125"/>
      <c r="C140" s="125"/>
      <c r="D140" s="125"/>
      <c r="E140" s="125"/>
      <c r="F140" s="117"/>
    </row>
    <row r="141" spans="1:6" ht="12.75">
      <c r="A141" s="124"/>
      <c r="B141" s="125"/>
      <c r="C141" s="125"/>
      <c r="D141" s="125"/>
      <c r="E141" s="125"/>
      <c r="F141" s="117"/>
    </row>
    <row r="142" spans="1:6" ht="12.75">
      <c r="A142" s="124"/>
      <c r="B142" s="125"/>
      <c r="C142" s="125"/>
      <c r="D142" s="125"/>
      <c r="E142" s="125"/>
      <c r="F142" s="117"/>
    </row>
    <row r="143" spans="1:6" ht="12.75">
      <c r="A143" s="124"/>
      <c r="B143" s="125"/>
      <c r="C143" s="125"/>
      <c r="D143" s="125"/>
      <c r="E143" s="125"/>
      <c r="F143" s="117"/>
    </row>
    <row r="144" spans="1:6" ht="12.75">
      <c r="A144" s="124"/>
      <c r="B144" s="125"/>
      <c r="C144" s="125"/>
      <c r="D144" s="125"/>
      <c r="E144" s="125"/>
      <c r="F144" s="117"/>
    </row>
    <row r="145" spans="1:6" ht="12.75">
      <c r="A145" s="124"/>
      <c r="B145" s="125"/>
      <c r="C145" s="125"/>
      <c r="D145" s="125"/>
      <c r="E145" s="125"/>
      <c r="F145" s="117"/>
    </row>
    <row r="146" spans="1:6" ht="12.75">
      <c r="A146" s="124"/>
      <c r="B146" s="125"/>
      <c r="C146" s="125"/>
      <c r="D146" s="125"/>
      <c r="E146" s="125"/>
      <c r="F146" s="117"/>
    </row>
    <row r="147" spans="1:6" ht="12.75">
      <c r="A147" s="124"/>
      <c r="B147" s="125"/>
      <c r="C147" s="125"/>
      <c r="D147" s="125"/>
      <c r="E147" s="125"/>
      <c r="F147" s="117"/>
    </row>
    <row r="148" spans="1:6" ht="12.75">
      <c r="A148" s="124"/>
      <c r="B148" s="125"/>
      <c r="C148" s="125"/>
      <c r="D148" s="125"/>
      <c r="E148" s="125"/>
      <c r="F148" s="117"/>
    </row>
    <row r="149" spans="1:6" ht="12.75">
      <c r="A149" s="124"/>
      <c r="B149" s="125"/>
      <c r="C149" s="125"/>
      <c r="D149" s="125"/>
      <c r="E149" s="125"/>
      <c r="F149" s="117"/>
    </row>
    <row r="150" spans="1:6" ht="12.75">
      <c r="A150" s="124"/>
      <c r="B150" s="125"/>
      <c r="C150" s="125"/>
      <c r="D150" s="125"/>
      <c r="E150" s="125"/>
      <c r="F150" s="117"/>
    </row>
    <row r="151" spans="1:6" ht="12.75">
      <c r="A151" s="124"/>
      <c r="B151" s="125"/>
      <c r="C151" s="125"/>
      <c r="D151" s="125"/>
      <c r="E151" s="125"/>
      <c r="F151" s="117"/>
    </row>
    <row r="152" spans="1:6" ht="12.75">
      <c r="A152" s="124"/>
      <c r="B152" s="125"/>
      <c r="C152" s="125"/>
      <c r="D152" s="125"/>
      <c r="E152" s="125"/>
      <c r="F152" s="117"/>
    </row>
    <row r="153" spans="1:6" ht="12.75">
      <c r="A153" s="124"/>
      <c r="B153" s="125"/>
      <c r="C153" s="125"/>
      <c r="D153" s="125"/>
      <c r="E153" s="125"/>
      <c r="F153" s="117"/>
    </row>
    <row r="154" spans="1:6" ht="12.75">
      <c r="A154" s="124"/>
      <c r="B154" s="125"/>
      <c r="C154" s="125"/>
      <c r="D154" s="125"/>
      <c r="E154" s="125"/>
      <c r="F154" s="117"/>
    </row>
    <row r="155" spans="1:6" ht="12.75">
      <c r="A155" s="124"/>
      <c r="B155" s="125"/>
      <c r="C155" s="125"/>
      <c r="D155" s="125"/>
      <c r="E155" s="125"/>
      <c r="F155" s="117"/>
    </row>
    <row r="156" spans="1:6" ht="12.75">
      <c r="A156" s="124"/>
      <c r="B156" s="125"/>
      <c r="C156" s="125"/>
      <c r="D156" s="125"/>
      <c r="E156" s="125"/>
      <c r="F156" s="117"/>
    </row>
    <row r="157" spans="1:6" ht="12.75">
      <c r="A157" s="124"/>
      <c r="B157" s="125"/>
      <c r="C157" s="125"/>
      <c r="D157" s="125"/>
      <c r="E157" s="125"/>
      <c r="F157" s="117"/>
    </row>
    <row r="158" spans="1:6" ht="12.75">
      <c r="A158" s="124"/>
      <c r="B158" s="125"/>
      <c r="C158" s="125"/>
      <c r="D158" s="125"/>
      <c r="E158" s="125"/>
      <c r="F158" s="117"/>
    </row>
    <row r="159" spans="1:6" ht="12.75">
      <c r="A159" s="124"/>
      <c r="B159" s="125"/>
      <c r="C159" s="125"/>
      <c r="D159" s="125"/>
      <c r="E159" s="125"/>
      <c r="F159" s="117"/>
    </row>
    <row r="160" spans="1:6" ht="12.75">
      <c r="A160" s="124"/>
      <c r="B160" s="125"/>
      <c r="C160" s="125"/>
      <c r="D160" s="125"/>
      <c r="E160" s="125"/>
      <c r="F160" s="117"/>
    </row>
    <row r="161" spans="1:6" ht="12.75">
      <c r="A161" s="124"/>
      <c r="B161" s="125"/>
      <c r="C161" s="125"/>
      <c r="D161" s="125"/>
      <c r="E161" s="125"/>
      <c r="F161" s="117"/>
    </row>
    <row r="162" spans="1:6" ht="12.75">
      <c r="A162" s="124"/>
      <c r="B162" s="125"/>
      <c r="C162" s="125"/>
      <c r="D162" s="125"/>
      <c r="E162" s="125"/>
      <c r="F162" s="117"/>
    </row>
    <row r="163" spans="1:6" ht="12.75">
      <c r="A163" s="124"/>
      <c r="B163" s="125"/>
      <c r="C163" s="125"/>
      <c r="D163" s="125"/>
      <c r="E163" s="125"/>
      <c r="F163" s="117"/>
    </row>
    <row r="164" spans="1:6" ht="12.75">
      <c r="A164" s="124"/>
      <c r="B164" s="125"/>
      <c r="C164" s="125"/>
      <c r="D164" s="125"/>
      <c r="E164" s="125"/>
      <c r="F164" s="117"/>
    </row>
    <row r="165" spans="1:6" ht="12.75">
      <c r="A165" s="124"/>
      <c r="B165" s="125"/>
      <c r="C165" s="125"/>
      <c r="D165" s="125"/>
      <c r="E165" s="125"/>
      <c r="F165" s="117"/>
    </row>
    <row r="166" spans="1:6" ht="12.75">
      <c r="A166" s="124"/>
      <c r="B166" s="125"/>
      <c r="C166" s="125"/>
      <c r="D166" s="125"/>
      <c r="E166" s="125"/>
      <c r="F166" s="117"/>
    </row>
    <row r="167" spans="1:6" ht="12.75">
      <c r="A167" s="124"/>
      <c r="B167" s="125"/>
      <c r="C167" s="125"/>
      <c r="D167" s="125"/>
      <c r="E167" s="125"/>
      <c r="F167" s="117"/>
    </row>
    <row r="168" spans="1:6" ht="12.75">
      <c r="A168" s="124"/>
      <c r="B168" s="125"/>
      <c r="C168" s="125"/>
      <c r="D168" s="125"/>
      <c r="E168" s="125"/>
      <c r="F168" s="117"/>
    </row>
    <row r="169" spans="1:6" ht="12.75">
      <c r="A169" s="124"/>
      <c r="B169" s="125"/>
      <c r="C169" s="125"/>
      <c r="D169" s="125"/>
      <c r="E169" s="125"/>
      <c r="F169" s="117"/>
    </row>
    <row r="170" spans="1:6" ht="12.75">
      <c r="A170" s="124"/>
      <c r="B170" s="125"/>
      <c r="C170" s="125"/>
      <c r="D170" s="125"/>
      <c r="E170" s="125"/>
      <c r="F170" s="117"/>
    </row>
    <row r="171" spans="1:6" ht="12.75">
      <c r="A171" s="124"/>
      <c r="B171" s="125"/>
      <c r="C171" s="125"/>
      <c r="D171" s="125"/>
      <c r="E171" s="125"/>
      <c r="F171" s="117"/>
    </row>
    <row r="172" spans="1:6" ht="12.75">
      <c r="A172" s="124"/>
      <c r="B172" s="125"/>
      <c r="C172" s="125"/>
      <c r="D172" s="125"/>
      <c r="E172" s="125"/>
      <c r="F172" s="117"/>
    </row>
    <row r="173" spans="1:6" ht="12.75">
      <c r="A173" s="124"/>
      <c r="B173" s="125"/>
      <c r="C173" s="125"/>
      <c r="D173" s="125"/>
      <c r="E173" s="125"/>
      <c r="F173" s="117"/>
    </row>
    <row r="174" spans="1:6" ht="12.75">
      <c r="A174" s="124"/>
      <c r="B174" s="125"/>
      <c r="C174" s="125"/>
      <c r="D174" s="125"/>
      <c r="E174" s="125"/>
      <c r="F174" s="117"/>
    </row>
    <row r="175" spans="1:6" ht="12.75">
      <c r="A175" s="124"/>
      <c r="B175" s="125"/>
      <c r="C175" s="125"/>
      <c r="D175" s="125"/>
      <c r="E175" s="125"/>
      <c r="F175" s="117"/>
    </row>
    <row r="176" spans="1:6" ht="12.75">
      <c r="A176" s="124"/>
      <c r="B176" s="125"/>
      <c r="C176" s="125"/>
      <c r="D176" s="125"/>
      <c r="E176" s="125"/>
      <c r="F176" s="117"/>
    </row>
    <row r="177" spans="1:6" ht="12.75">
      <c r="A177" s="124"/>
      <c r="B177" s="125"/>
      <c r="C177" s="125"/>
      <c r="D177" s="125"/>
      <c r="E177" s="125"/>
      <c r="F177" s="117"/>
    </row>
    <row r="178" spans="1:6" ht="12.75">
      <c r="A178" s="124"/>
      <c r="B178" s="125"/>
      <c r="C178" s="125"/>
      <c r="D178" s="125"/>
      <c r="E178" s="125"/>
      <c r="F178" s="117"/>
    </row>
    <row r="179" spans="1:6" ht="12.75">
      <c r="A179" s="124"/>
      <c r="B179" s="125"/>
      <c r="C179" s="125"/>
      <c r="D179" s="125"/>
      <c r="E179" s="125"/>
      <c r="F179" s="117"/>
    </row>
    <row r="180" spans="1:6" ht="12.75">
      <c r="A180" s="124"/>
      <c r="B180" s="125"/>
      <c r="C180" s="125"/>
      <c r="D180" s="125"/>
      <c r="E180" s="125"/>
      <c r="F180" s="117"/>
    </row>
    <row r="181" spans="1:6" ht="12.75">
      <c r="A181" s="124"/>
      <c r="B181" s="125"/>
      <c r="C181" s="125"/>
      <c r="D181" s="125"/>
      <c r="E181" s="125"/>
      <c r="F181" s="117"/>
    </row>
    <row r="182" spans="1:6" ht="12.75">
      <c r="A182" s="124"/>
      <c r="B182" s="125"/>
      <c r="C182" s="125"/>
      <c r="D182" s="125"/>
      <c r="E182" s="125"/>
      <c r="F182" s="117"/>
    </row>
    <row r="183" spans="1:6" ht="12.75">
      <c r="A183" s="124"/>
      <c r="B183" s="125"/>
      <c r="C183" s="125"/>
      <c r="D183" s="125"/>
      <c r="E183" s="125"/>
      <c r="F183" s="117"/>
    </row>
    <row r="184" spans="1:6" ht="12.75">
      <c r="A184" s="124"/>
      <c r="B184" s="125"/>
      <c r="C184" s="125"/>
      <c r="D184" s="125"/>
      <c r="E184" s="125"/>
      <c r="F184" s="117"/>
    </row>
    <row r="185" spans="1:6" ht="12.75">
      <c r="A185" s="124"/>
      <c r="B185" s="125"/>
      <c r="C185" s="125"/>
      <c r="D185" s="125"/>
      <c r="E185" s="125"/>
      <c r="F185" s="117"/>
    </row>
    <row r="186" spans="1:6" ht="12.75">
      <c r="A186" s="124"/>
      <c r="B186" s="125"/>
      <c r="C186" s="125"/>
      <c r="D186" s="125"/>
      <c r="E186" s="125"/>
      <c r="F186" s="117"/>
    </row>
    <row r="187" spans="1:6" ht="12.75">
      <c r="A187" s="124"/>
      <c r="B187" s="125"/>
      <c r="C187" s="125"/>
      <c r="D187" s="125"/>
      <c r="E187" s="125"/>
      <c r="F187" s="117"/>
    </row>
    <row r="188" spans="1:6" ht="12.75">
      <c r="A188" s="124"/>
      <c r="B188" s="125"/>
      <c r="C188" s="125"/>
      <c r="D188" s="125"/>
      <c r="E188" s="125"/>
      <c r="F188" s="117"/>
    </row>
    <row r="189" spans="1:6" ht="12.75">
      <c r="A189" s="124"/>
      <c r="B189" s="125"/>
      <c r="C189" s="125"/>
      <c r="D189" s="125"/>
      <c r="E189" s="125"/>
      <c r="F189" s="117"/>
    </row>
    <row r="190" spans="1:6" ht="12.75">
      <c r="A190" s="124"/>
      <c r="B190" s="125"/>
      <c r="C190" s="125"/>
      <c r="D190" s="125"/>
      <c r="E190" s="125"/>
      <c r="F190" s="117"/>
    </row>
    <row r="191" spans="1:6" ht="12.75">
      <c r="A191" s="124"/>
      <c r="B191" s="125"/>
      <c r="C191" s="125"/>
      <c r="D191" s="125"/>
      <c r="E191" s="125"/>
      <c r="F191" s="117"/>
    </row>
    <row r="192" spans="1:6" ht="12.75">
      <c r="A192" s="124"/>
      <c r="B192" s="125"/>
      <c r="C192" s="125"/>
      <c r="D192" s="125"/>
      <c r="E192" s="125"/>
      <c r="F192" s="117"/>
    </row>
    <row r="193" spans="1:6" ht="12.75">
      <c r="A193" s="124"/>
      <c r="B193" s="125"/>
      <c r="C193" s="125"/>
      <c r="D193" s="125"/>
      <c r="E193" s="125"/>
      <c r="F193" s="117"/>
    </row>
    <row r="194" spans="1:6" ht="12.75">
      <c r="A194" s="124"/>
      <c r="B194" s="125"/>
      <c r="C194" s="125"/>
      <c r="D194" s="125"/>
      <c r="E194" s="125"/>
      <c r="F194" s="117"/>
    </row>
    <row r="195" spans="1:6" ht="12.75">
      <c r="A195" s="124"/>
      <c r="B195" s="125"/>
      <c r="C195" s="125"/>
      <c r="D195" s="125"/>
      <c r="E195" s="125"/>
      <c r="F195" s="117"/>
    </row>
    <row r="196" spans="1:6" ht="12.75">
      <c r="A196" s="124"/>
      <c r="B196" s="125"/>
      <c r="C196" s="125"/>
      <c r="D196" s="125"/>
      <c r="E196" s="125"/>
      <c r="F196" s="117"/>
    </row>
    <row r="197" spans="1:6" ht="12.75">
      <c r="A197" s="124"/>
      <c r="B197" s="125"/>
      <c r="C197" s="125"/>
      <c r="D197" s="125"/>
      <c r="E197" s="125"/>
      <c r="F197" s="117"/>
    </row>
    <row r="198" spans="1:6" ht="12.75">
      <c r="A198" s="124"/>
      <c r="B198" s="125"/>
      <c r="C198" s="125"/>
      <c r="D198" s="125"/>
      <c r="E198" s="125"/>
      <c r="F198" s="117"/>
    </row>
    <row r="199" spans="1:6" ht="12.75">
      <c r="A199" s="124"/>
      <c r="B199" s="125"/>
      <c r="C199" s="125"/>
      <c r="D199" s="125"/>
      <c r="E199" s="125"/>
      <c r="F199" s="117"/>
    </row>
    <row r="200" spans="1:6" ht="12.75">
      <c r="A200" s="124"/>
      <c r="B200" s="125"/>
      <c r="C200" s="125"/>
      <c r="D200" s="125"/>
      <c r="E200" s="125"/>
      <c r="F200" s="117"/>
    </row>
    <row r="201" spans="1:6" ht="12.75">
      <c r="A201" s="124"/>
      <c r="B201" s="125"/>
      <c r="C201" s="125"/>
      <c r="D201" s="125"/>
      <c r="E201" s="125"/>
      <c r="F201" s="117"/>
    </row>
    <row r="202" spans="1:6" ht="12.75">
      <c r="A202" s="124"/>
      <c r="B202" s="125"/>
      <c r="C202" s="125"/>
      <c r="D202" s="125"/>
      <c r="E202" s="125"/>
      <c r="F202" s="117"/>
    </row>
    <row r="203" spans="1:6" ht="12.75">
      <c r="A203" s="124"/>
      <c r="B203" s="125"/>
      <c r="C203" s="125"/>
      <c r="D203" s="125"/>
      <c r="E203" s="125"/>
      <c r="F203" s="117"/>
    </row>
    <row r="204" spans="1:6" ht="12.75">
      <c r="A204" s="124"/>
      <c r="B204" s="125"/>
      <c r="C204" s="125"/>
      <c r="D204" s="125"/>
      <c r="E204" s="125"/>
      <c r="F204" s="117"/>
    </row>
    <row r="205" spans="1:6" ht="12.75">
      <c r="A205" s="124"/>
      <c r="B205" s="125"/>
      <c r="C205" s="125"/>
      <c r="D205" s="125"/>
      <c r="E205" s="125"/>
      <c r="F205" s="117"/>
    </row>
    <row r="206" spans="1:6" ht="12.75">
      <c r="A206" s="124"/>
      <c r="B206" s="125"/>
      <c r="C206" s="125"/>
      <c r="D206" s="125"/>
      <c r="E206" s="125"/>
      <c r="F206" s="117"/>
    </row>
    <row r="207" spans="1:6" ht="12.75">
      <c r="A207" s="124"/>
      <c r="B207" s="125"/>
      <c r="C207" s="125"/>
      <c r="D207" s="125"/>
      <c r="E207" s="125"/>
      <c r="F207" s="117"/>
    </row>
    <row r="208" spans="1:6" ht="12.75">
      <c r="A208" s="124"/>
      <c r="B208" s="125"/>
      <c r="C208" s="125"/>
      <c r="D208" s="125"/>
      <c r="E208" s="125"/>
      <c r="F208" s="117"/>
    </row>
    <row r="209" spans="1:6" ht="12.75">
      <c r="A209" s="124"/>
      <c r="B209" s="125"/>
      <c r="C209" s="125"/>
      <c r="D209" s="125"/>
      <c r="E209" s="125"/>
      <c r="F209" s="117"/>
    </row>
    <row r="210" spans="1:6" ht="12.75">
      <c r="A210" s="124"/>
      <c r="B210" s="125"/>
      <c r="C210" s="125"/>
      <c r="D210" s="125"/>
      <c r="E210" s="125"/>
      <c r="F210" s="117"/>
    </row>
    <row r="211" spans="1:6" ht="12.75">
      <c r="A211" s="124"/>
      <c r="B211" s="125"/>
      <c r="C211" s="125"/>
      <c r="D211" s="125"/>
      <c r="E211" s="125"/>
      <c r="F211" s="117"/>
    </row>
    <row r="212" spans="1:6" ht="12.75">
      <c r="A212" s="124"/>
      <c r="B212" s="125"/>
      <c r="C212" s="125"/>
      <c r="D212" s="125"/>
      <c r="E212" s="125"/>
      <c r="F212" s="117"/>
    </row>
    <row r="213" spans="1:6" ht="12.75">
      <c r="A213" s="124"/>
      <c r="B213" s="125"/>
      <c r="C213" s="125"/>
      <c r="D213" s="125"/>
      <c r="E213" s="125"/>
      <c r="F213" s="117"/>
    </row>
    <row r="214" spans="1:6" ht="12.75">
      <c r="A214" s="124"/>
      <c r="B214" s="125"/>
      <c r="C214" s="125"/>
      <c r="D214" s="125"/>
      <c r="E214" s="125"/>
      <c r="F214" s="117"/>
    </row>
    <row r="215" spans="1:6" ht="12.75">
      <c r="A215" s="124"/>
      <c r="B215" s="125"/>
      <c r="C215" s="125"/>
      <c r="D215" s="125"/>
      <c r="E215" s="125"/>
      <c r="F215" s="117"/>
    </row>
    <row r="216" spans="1:6" ht="12.75">
      <c r="A216" s="124"/>
      <c r="B216" s="125"/>
      <c r="C216" s="125"/>
      <c r="D216" s="125"/>
      <c r="E216" s="125"/>
      <c r="F216" s="117"/>
    </row>
    <row r="217" spans="1:6" ht="12.75">
      <c r="A217" s="124"/>
      <c r="B217" s="125"/>
      <c r="C217" s="125"/>
      <c r="D217" s="125"/>
      <c r="E217" s="125"/>
      <c r="F217" s="117"/>
    </row>
    <row r="218" spans="1:6" ht="12.75">
      <c r="A218" s="124"/>
      <c r="B218" s="125"/>
      <c r="C218" s="125"/>
      <c r="D218" s="125"/>
      <c r="E218" s="125"/>
      <c r="F218" s="117"/>
    </row>
    <row r="219" spans="1:6" ht="12.75">
      <c r="A219" s="124"/>
      <c r="B219" s="125"/>
      <c r="C219" s="125"/>
      <c r="D219" s="125"/>
      <c r="E219" s="125"/>
      <c r="F219" s="117"/>
    </row>
    <row r="220" spans="1:6" ht="12.75">
      <c r="A220" s="124"/>
      <c r="B220" s="125"/>
      <c r="C220" s="125"/>
      <c r="D220" s="125"/>
      <c r="E220" s="125"/>
      <c r="F220" s="117"/>
    </row>
    <row r="221" spans="1:6" ht="12.75">
      <c r="A221" s="124"/>
      <c r="B221" s="125"/>
      <c r="C221" s="125"/>
      <c r="D221" s="125"/>
      <c r="E221" s="125"/>
      <c r="F221" s="117"/>
    </row>
    <row r="222" spans="1:6" ht="12.75">
      <c r="A222" s="124"/>
      <c r="B222" s="125"/>
      <c r="C222" s="125"/>
      <c r="D222" s="125"/>
      <c r="E222" s="125"/>
      <c r="F222" s="117"/>
    </row>
    <row r="223" spans="1:6" ht="12.75">
      <c r="A223" s="124"/>
      <c r="B223" s="125"/>
      <c r="C223" s="125"/>
      <c r="D223" s="125"/>
      <c r="E223" s="125"/>
      <c r="F223" s="117"/>
    </row>
    <row r="224" spans="1:6" ht="12.75">
      <c r="A224" s="124"/>
      <c r="B224" s="125"/>
      <c r="C224" s="125"/>
      <c r="D224" s="125"/>
      <c r="E224" s="125"/>
      <c r="F224" s="117"/>
    </row>
    <row r="225" spans="1:6" ht="12.75">
      <c r="A225" s="124"/>
      <c r="B225" s="125"/>
      <c r="C225" s="125"/>
      <c r="D225" s="125"/>
      <c r="E225" s="125"/>
      <c r="F225" s="117"/>
    </row>
    <row r="226" spans="1:6" ht="12.75">
      <c r="A226" s="124"/>
      <c r="B226" s="125"/>
      <c r="C226" s="125"/>
      <c r="D226" s="125"/>
      <c r="E226" s="125"/>
      <c r="F226" s="117"/>
    </row>
    <row r="227" spans="1:6" ht="12.75">
      <c r="A227" s="124"/>
      <c r="B227" s="125"/>
      <c r="C227" s="125"/>
      <c r="D227" s="125"/>
      <c r="E227" s="125"/>
      <c r="F227" s="117"/>
    </row>
    <row r="228" spans="1:6" ht="12.75">
      <c r="A228" s="124"/>
      <c r="B228" s="125"/>
      <c r="C228" s="125"/>
      <c r="D228" s="125"/>
      <c r="E228" s="125"/>
      <c r="F228" s="117"/>
    </row>
    <row r="229" spans="1:6" ht="12.75">
      <c r="A229" s="124"/>
      <c r="B229" s="125"/>
      <c r="C229" s="125"/>
      <c r="D229" s="125"/>
      <c r="E229" s="125"/>
      <c r="F229" s="117"/>
    </row>
    <row r="230" spans="1:6" ht="12.75">
      <c r="A230" s="124"/>
      <c r="B230" s="125"/>
      <c r="C230" s="125"/>
      <c r="D230" s="125"/>
      <c r="E230" s="125"/>
      <c r="F230" s="117"/>
    </row>
    <row r="231" spans="1:6" ht="12.75">
      <c r="A231" s="124"/>
      <c r="B231" s="125"/>
      <c r="C231" s="125"/>
      <c r="D231" s="125"/>
      <c r="E231" s="125"/>
      <c r="F231" s="117"/>
    </row>
    <row r="232" spans="1:6" ht="12.75">
      <c r="A232" s="124"/>
      <c r="B232" s="125"/>
      <c r="C232" s="125"/>
      <c r="D232" s="125"/>
      <c r="E232" s="125"/>
      <c r="F232" s="117"/>
    </row>
    <row r="233" spans="1:6" ht="12.75">
      <c r="A233" s="124"/>
      <c r="B233" s="125"/>
      <c r="C233" s="125"/>
      <c r="D233" s="125"/>
      <c r="E233" s="125"/>
      <c r="F233" s="117"/>
    </row>
    <row r="234" spans="1:6" ht="12.75">
      <c r="A234" s="124"/>
      <c r="B234" s="125"/>
      <c r="C234" s="125"/>
      <c r="D234" s="125"/>
      <c r="E234" s="125"/>
      <c r="F234" s="117"/>
    </row>
    <row r="235" spans="1:6" ht="12.75">
      <c r="A235" s="124"/>
      <c r="B235" s="125"/>
      <c r="C235" s="125"/>
      <c r="D235" s="125"/>
      <c r="E235" s="125"/>
      <c r="F235" s="117"/>
    </row>
    <row r="236" spans="1:6" ht="12.75">
      <c r="A236" s="124"/>
      <c r="B236" s="125"/>
      <c r="C236" s="125"/>
      <c r="D236" s="125"/>
      <c r="E236" s="125"/>
      <c r="F236" s="117"/>
    </row>
    <row r="237" spans="1:6" ht="12.75">
      <c r="A237" s="124"/>
      <c r="B237" s="125"/>
      <c r="C237" s="125"/>
      <c r="D237" s="125"/>
      <c r="E237" s="125"/>
      <c r="F237" s="117"/>
    </row>
    <row r="238" spans="1:6" ht="12.75">
      <c r="A238" s="124"/>
      <c r="B238" s="125"/>
      <c r="C238" s="125"/>
      <c r="D238" s="125"/>
      <c r="E238" s="125"/>
      <c r="F238" s="117"/>
    </row>
    <row r="239" spans="1:6" ht="12.75">
      <c r="A239" s="124"/>
      <c r="B239" s="125"/>
      <c r="C239" s="125"/>
      <c r="D239" s="125"/>
      <c r="E239" s="125"/>
      <c r="F239" s="117"/>
    </row>
    <row r="240" spans="1:6" ht="12.75">
      <c r="A240" s="124"/>
      <c r="B240" s="125"/>
      <c r="C240" s="125"/>
      <c r="D240" s="125"/>
      <c r="E240" s="125"/>
      <c r="F240" s="117"/>
    </row>
    <row r="241" spans="1:6" ht="12.75">
      <c r="A241" s="124"/>
      <c r="B241" s="125"/>
      <c r="C241" s="125"/>
      <c r="D241" s="125"/>
      <c r="E241" s="125"/>
      <c r="F241" s="117"/>
    </row>
    <row r="242" spans="1:6" ht="12.75">
      <c r="A242" s="124"/>
      <c r="B242" s="125"/>
      <c r="C242" s="125"/>
      <c r="D242" s="125"/>
      <c r="E242" s="125"/>
      <c r="F242" s="117"/>
    </row>
    <row r="243" spans="1:6" ht="12.75">
      <c r="A243" s="124"/>
      <c r="B243" s="125"/>
      <c r="C243" s="125"/>
      <c r="D243" s="125"/>
      <c r="E243" s="125"/>
      <c r="F243" s="117"/>
    </row>
    <row r="244" spans="1:6" ht="12.75">
      <c r="A244" s="124"/>
      <c r="B244" s="125"/>
      <c r="C244" s="125"/>
      <c r="D244" s="125"/>
      <c r="E244" s="125"/>
      <c r="F244" s="117"/>
    </row>
    <row r="245" spans="1:6" ht="12.75">
      <c r="A245" s="124"/>
      <c r="B245" s="125"/>
      <c r="C245" s="125"/>
      <c r="D245" s="125"/>
      <c r="E245" s="125"/>
      <c r="F245" s="117"/>
    </row>
    <row r="246" spans="1:6" ht="12.75">
      <c r="A246" s="124"/>
      <c r="B246" s="125"/>
      <c r="C246" s="125"/>
      <c r="D246" s="125"/>
      <c r="E246" s="125"/>
      <c r="F246" s="117"/>
    </row>
    <row r="247" spans="1:6" ht="12.75">
      <c r="A247" s="124"/>
      <c r="B247" s="125"/>
      <c r="C247" s="125"/>
      <c r="D247" s="125"/>
      <c r="E247" s="125"/>
      <c r="F247" s="117"/>
    </row>
    <row r="248" spans="1:6" ht="12.75">
      <c r="A248" s="124"/>
      <c r="B248" s="125"/>
      <c r="C248" s="125"/>
      <c r="D248" s="125"/>
      <c r="E248" s="125"/>
      <c r="F248" s="117"/>
    </row>
    <row r="249" spans="1:6" ht="12.75">
      <c r="A249" s="124"/>
      <c r="B249" s="125"/>
      <c r="C249" s="125"/>
      <c r="D249" s="125"/>
      <c r="E249" s="125"/>
      <c r="F249" s="117"/>
    </row>
    <row r="250" spans="1:6" ht="12.75">
      <c r="A250" s="124"/>
      <c r="B250" s="125"/>
      <c r="C250" s="125"/>
      <c r="D250" s="125"/>
      <c r="E250" s="125"/>
      <c r="F250" s="117"/>
    </row>
    <row r="251" spans="1:6" ht="12.75">
      <c r="A251" s="124"/>
      <c r="B251" s="125"/>
      <c r="C251" s="125"/>
      <c r="D251" s="125"/>
      <c r="E251" s="125"/>
      <c r="F251" s="117"/>
    </row>
    <row r="252" spans="1:6" ht="12.75">
      <c r="A252" s="124"/>
      <c r="B252" s="125"/>
      <c r="C252" s="125"/>
      <c r="D252" s="125"/>
      <c r="E252" s="125"/>
      <c r="F252" s="117"/>
    </row>
    <row r="253" spans="1:6" ht="12.75">
      <c r="A253" s="124"/>
      <c r="B253" s="125"/>
      <c r="C253" s="125"/>
      <c r="D253" s="125"/>
      <c r="E253" s="125"/>
      <c r="F253" s="117"/>
    </row>
    <row r="254" spans="1:6" ht="12.75">
      <c r="A254" s="124"/>
      <c r="B254" s="125"/>
      <c r="C254" s="125"/>
      <c r="D254" s="125"/>
      <c r="E254" s="125"/>
      <c r="F254" s="117"/>
    </row>
    <row r="255" spans="1:6" ht="12.75">
      <c r="A255" s="124"/>
      <c r="B255" s="125"/>
      <c r="C255" s="125"/>
      <c r="D255" s="125"/>
      <c r="E255" s="125"/>
      <c r="F255" s="117"/>
    </row>
    <row r="256" spans="1:6" ht="12.75">
      <c r="A256" s="124"/>
      <c r="B256" s="125"/>
      <c r="C256" s="125"/>
      <c r="D256" s="125"/>
      <c r="E256" s="125"/>
      <c r="F256" s="117"/>
    </row>
    <row r="257" spans="1:6" ht="12.75">
      <c r="A257" s="124"/>
      <c r="B257" s="125"/>
      <c r="C257" s="125"/>
      <c r="D257" s="125"/>
      <c r="E257" s="125"/>
      <c r="F257" s="117"/>
    </row>
    <row r="258" spans="1:6" ht="12.75">
      <c r="A258" s="124"/>
      <c r="B258" s="125"/>
      <c r="C258" s="125"/>
      <c r="D258" s="125"/>
      <c r="E258" s="125"/>
      <c r="F258" s="117"/>
    </row>
    <row r="259" spans="1:6" ht="12.75">
      <c r="A259" s="124"/>
      <c r="B259" s="125"/>
      <c r="C259" s="125"/>
      <c r="D259" s="125"/>
      <c r="E259" s="125"/>
      <c r="F259" s="117"/>
    </row>
    <row r="260" spans="1:6" ht="12.75">
      <c r="A260" s="124"/>
      <c r="B260" s="125"/>
      <c r="C260" s="125"/>
      <c r="D260" s="125"/>
      <c r="E260" s="125"/>
      <c r="F260" s="117"/>
    </row>
    <row r="261" spans="1:6" ht="12.75">
      <c r="A261" s="124"/>
      <c r="B261" s="125"/>
      <c r="C261" s="125"/>
      <c r="D261" s="125"/>
      <c r="E261" s="125"/>
      <c r="F261" s="117"/>
    </row>
    <row r="262" spans="1:6" ht="12.75">
      <c r="A262" s="124"/>
      <c r="B262" s="125"/>
      <c r="C262" s="125"/>
      <c r="D262" s="125"/>
      <c r="E262" s="125"/>
      <c r="F262" s="117"/>
    </row>
    <row r="263" spans="1:6" ht="12.75">
      <c r="A263" s="124"/>
      <c r="B263" s="125"/>
      <c r="C263" s="125"/>
      <c r="D263" s="125"/>
      <c r="E263" s="125"/>
      <c r="F263" s="117"/>
    </row>
    <row r="264" spans="1:6" ht="12.75">
      <c r="A264" s="124"/>
      <c r="B264" s="125"/>
      <c r="C264" s="125"/>
      <c r="D264" s="125"/>
      <c r="E264" s="125"/>
      <c r="F264" s="117"/>
    </row>
    <row r="265" spans="1:6" ht="12.75">
      <c r="A265" s="124"/>
      <c r="B265" s="125"/>
      <c r="C265" s="125"/>
      <c r="D265" s="125"/>
      <c r="E265" s="125"/>
      <c r="F265" s="117"/>
    </row>
    <row r="266" spans="1:6" ht="12.75">
      <c r="A266" s="124"/>
      <c r="B266" s="125"/>
      <c r="C266" s="125"/>
      <c r="D266" s="125"/>
      <c r="E266" s="125"/>
      <c r="F266" s="117"/>
    </row>
    <row r="267" spans="1:6" ht="12.75">
      <c r="A267" s="124"/>
      <c r="B267" s="125"/>
      <c r="C267" s="125"/>
      <c r="D267" s="125"/>
      <c r="E267" s="125"/>
      <c r="F267" s="117"/>
    </row>
    <row r="268" spans="1:6" ht="12.75">
      <c r="A268" s="124"/>
      <c r="B268" s="125"/>
      <c r="C268" s="125"/>
      <c r="D268" s="125"/>
      <c r="E268" s="125"/>
      <c r="F268" s="117"/>
    </row>
    <row r="269" spans="1:6" ht="12.75">
      <c r="A269" s="124"/>
      <c r="B269" s="125"/>
      <c r="C269" s="125"/>
      <c r="D269" s="125"/>
      <c r="E269" s="125"/>
      <c r="F269" s="117"/>
    </row>
    <row r="270" spans="1:6" ht="12.75">
      <c r="A270" s="124"/>
      <c r="B270" s="125"/>
      <c r="C270" s="125"/>
      <c r="D270" s="125"/>
      <c r="E270" s="125"/>
      <c r="F270" s="117"/>
    </row>
    <row r="271" spans="1:6" ht="12.75">
      <c r="A271" s="124"/>
      <c r="B271" s="125"/>
      <c r="C271" s="125"/>
      <c r="D271" s="125"/>
      <c r="E271" s="125"/>
      <c r="F271" s="117"/>
    </row>
    <row r="272" spans="1:6" ht="12.75">
      <c r="A272" s="124"/>
      <c r="B272" s="125"/>
      <c r="C272" s="125"/>
      <c r="D272" s="125"/>
      <c r="E272" s="125"/>
      <c r="F272" s="117"/>
    </row>
    <row r="273" spans="1:6" ht="12.75">
      <c r="A273" s="124"/>
      <c r="B273" s="125"/>
      <c r="C273" s="125"/>
      <c r="D273" s="125"/>
      <c r="E273" s="125"/>
      <c r="F273" s="117"/>
    </row>
    <row r="274" spans="1:6" ht="12.75">
      <c r="A274" s="124"/>
      <c r="B274" s="125"/>
      <c r="C274" s="125"/>
      <c r="D274" s="125"/>
      <c r="E274" s="125"/>
      <c r="F274" s="117"/>
    </row>
    <row r="275" spans="1:6" ht="12.75">
      <c r="A275" s="124"/>
      <c r="B275" s="125"/>
      <c r="C275" s="125"/>
      <c r="D275" s="125"/>
      <c r="E275" s="125"/>
      <c r="F275" s="117"/>
    </row>
    <row r="276" spans="1:6" ht="12.75">
      <c r="A276" s="124"/>
      <c r="B276" s="125"/>
      <c r="C276" s="125"/>
      <c r="D276" s="125"/>
      <c r="E276" s="125"/>
      <c r="F276" s="117"/>
    </row>
    <row r="277" spans="1:6" ht="12.75">
      <c r="A277" s="124"/>
      <c r="B277" s="125"/>
      <c r="C277" s="125"/>
      <c r="D277" s="125"/>
      <c r="E277" s="125"/>
      <c r="F277" s="117"/>
    </row>
    <row r="278" spans="1:6" ht="12.75">
      <c r="A278" s="124"/>
      <c r="B278" s="125"/>
      <c r="C278" s="125"/>
      <c r="D278" s="125"/>
      <c r="E278" s="125"/>
      <c r="F278" s="117"/>
    </row>
    <row r="279" spans="1:6" ht="12.75">
      <c r="A279" s="124"/>
      <c r="B279" s="125"/>
      <c r="C279" s="125"/>
      <c r="D279" s="125"/>
      <c r="E279" s="125"/>
      <c r="F279" s="117"/>
    </row>
    <row r="280" spans="1:6" ht="12.75">
      <c r="A280" s="124"/>
      <c r="B280" s="125"/>
      <c r="C280" s="125"/>
      <c r="D280" s="125"/>
      <c r="E280" s="125"/>
      <c r="F280" s="117"/>
    </row>
    <row r="281" spans="1:6" ht="12.75">
      <c r="A281" s="124"/>
      <c r="B281" s="125"/>
      <c r="C281" s="125"/>
      <c r="D281" s="125"/>
      <c r="E281" s="125"/>
      <c r="F281" s="117"/>
    </row>
    <row r="282" spans="1:6" ht="12.75">
      <c r="A282" s="124"/>
      <c r="B282" s="125"/>
      <c r="C282" s="125"/>
      <c r="D282" s="125"/>
      <c r="E282" s="125"/>
      <c r="F282" s="117"/>
    </row>
    <row r="283" spans="1:6" ht="12.75">
      <c r="A283" s="124"/>
      <c r="B283" s="125"/>
      <c r="C283" s="125"/>
      <c r="D283" s="125"/>
      <c r="E283" s="125"/>
      <c r="F283" s="117"/>
    </row>
    <row r="284" spans="1:6" ht="12.75">
      <c r="A284" s="124"/>
      <c r="B284" s="125"/>
      <c r="C284" s="125"/>
      <c r="D284" s="125"/>
      <c r="E284" s="125"/>
      <c r="F284" s="117"/>
    </row>
    <row r="285" spans="1:6" ht="12.75">
      <c r="A285" s="125"/>
      <c r="B285" s="125"/>
      <c r="C285" s="125"/>
      <c r="D285" s="125"/>
      <c r="E285" s="125"/>
      <c r="F285" s="117"/>
    </row>
    <row r="286" spans="1:6" ht="12.75">
      <c r="A286" s="125"/>
      <c r="B286" s="125"/>
      <c r="C286" s="125"/>
      <c r="D286" s="125"/>
      <c r="E286" s="125"/>
      <c r="F286" s="117"/>
    </row>
    <row r="287" spans="1:6" ht="12.75">
      <c r="A287" s="125"/>
      <c r="B287" s="125"/>
      <c r="C287" s="125"/>
      <c r="D287" s="125"/>
      <c r="E287" s="125"/>
      <c r="F287" s="117"/>
    </row>
    <row r="288" spans="1:6" ht="12.75">
      <c r="A288" s="125"/>
      <c r="B288" s="125"/>
      <c r="C288" s="125"/>
      <c r="D288" s="125"/>
      <c r="E288" s="125"/>
      <c r="F288" s="117"/>
    </row>
    <row r="289" spans="1:6" ht="12.75">
      <c r="A289" s="125"/>
      <c r="B289" s="125"/>
      <c r="C289" s="125"/>
      <c r="D289" s="125"/>
      <c r="E289" s="125"/>
      <c r="F289" s="117"/>
    </row>
    <row r="290" spans="1:6" ht="12.75">
      <c r="A290" s="125"/>
      <c r="B290" s="125"/>
      <c r="C290" s="125"/>
      <c r="D290" s="125"/>
      <c r="E290" s="125"/>
      <c r="F290" s="117"/>
    </row>
    <row r="291" spans="1:6" ht="12.75">
      <c r="A291" s="125"/>
      <c r="B291" s="125"/>
      <c r="C291" s="125"/>
      <c r="D291" s="125"/>
      <c r="E291" s="125"/>
      <c r="F291" s="117"/>
    </row>
    <row r="292" spans="1:6" ht="12.75">
      <c r="A292" s="125"/>
      <c r="B292" s="125"/>
      <c r="C292" s="125"/>
      <c r="D292" s="125"/>
      <c r="E292" s="125"/>
      <c r="F292" s="117"/>
    </row>
    <row r="293" spans="1:6" ht="12.75">
      <c r="A293" s="125"/>
      <c r="B293" s="125"/>
      <c r="C293" s="125"/>
      <c r="D293" s="125"/>
      <c r="E293" s="125"/>
      <c r="F293" s="117"/>
    </row>
    <row r="294" spans="1:6" ht="12.75">
      <c r="A294" s="125"/>
      <c r="B294" s="125"/>
      <c r="C294" s="125"/>
      <c r="D294" s="125"/>
      <c r="E294" s="125"/>
      <c r="F294" s="117"/>
    </row>
    <row r="295" spans="1:6" ht="12.75">
      <c r="A295" s="125"/>
      <c r="B295" s="125"/>
      <c r="C295" s="125"/>
      <c r="D295" s="125"/>
      <c r="E295" s="125"/>
      <c r="F295" s="117"/>
    </row>
    <row r="296" spans="1:6" ht="12.75">
      <c r="A296" s="125"/>
      <c r="B296" s="125"/>
      <c r="C296" s="125"/>
      <c r="D296" s="125"/>
      <c r="E296" s="125"/>
      <c r="F296" s="117"/>
    </row>
    <row r="297" spans="1:6" ht="12.75">
      <c r="A297" s="125"/>
      <c r="B297" s="125"/>
      <c r="C297" s="125"/>
      <c r="D297" s="125"/>
      <c r="E297" s="125"/>
      <c r="F297" s="117"/>
    </row>
    <row r="298" spans="1:6" ht="12.75">
      <c r="A298" s="125"/>
      <c r="B298" s="125"/>
      <c r="C298" s="125"/>
      <c r="D298" s="125"/>
      <c r="E298" s="125"/>
      <c r="F298" s="117"/>
    </row>
    <row r="299" spans="1:6" ht="12.75">
      <c r="A299" s="125"/>
      <c r="B299" s="125"/>
      <c r="C299" s="125"/>
      <c r="D299" s="125"/>
      <c r="E299" s="125"/>
      <c r="F299" s="117"/>
    </row>
    <row r="300" spans="1:6" ht="12.75">
      <c r="A300" s="125"/>
      <c r="B300" s="125"/>
      <c r="C300" s="125"/>
      <c r="D300" s="125"/>
      <c r="E300" s="125"/>
      <c r="F300" s="117"/>
    </row>
    <row r="301" spans="1:6" ht="12.75">
      <c r="A301" s="125"/>
      <c r="B301" s="125"/>
      <c r="C301" s="125"/>
      <c r="D301" s="125"/>
      <c r="E301" s="125"/>
      <c r="F301" s="117"/>
    </row>
    <row r="302" spans="1:6" ht="12.75">
      <c r="A302" s="125"/>
      <c r="B302" s="125"/>
      <c r="C302" s="125"/>
      <c r="D302" s="125"/>
      <c r="E302" s="125"/>
      <c r="F302" s="117"/>
    </row>
    <row r="303" spans="1:6" ht="12.75">
      <c r="A303" s="125"/>
      <c r="B303" s="125"/>
      <c r="C303" s="125"/>
      <c r="D303" s="125"/>
      <c r="E303" s="125"/>
      <c r="F303" s="117"/>
    </row>
    <row r="304" spans="1:6" ht="12.75">
      <c r="A304" s="125"/>
      <c r="B304" s="125"/>
      <c r="C304" s="125"/>
      <c r="D304" s="125"/>
      <c r="E304" s="125"/>
      <c r="F304" s="117"/>
    </row>
    <row r="305" spans="1:6" ht="12.75">
      <c r="A305" s="125"/>
      <c r="B305" s="125"/>
      <c r="C305" s="125"/>
      <c r="D305" s="125"/>
      <c r="E305" s="125"/>
      <c r="F305" s="117"/>
    </row>
    <row r="306" spans="1:6" ht="12.75">
      <c r="A306" s="125"/>
      <c r="B306" s="125"/>
      <c r="C306" s="125"/>
      <c r="D306" s="125"/>
      <c r="E306" s="125"/>
      <c r="F306" s="117"/>
    </row>
    <row r="307" spans="1:6" ht="12.75">
      <c r="A307" s="125"/>
      <c r="B307" s="125"/>
      <c r="C307" s="125"/>
      <c r="D307" s="125"/>
      <c r="E307" s="125"/>
      <c r="F307" s="117"/>
    </row>
    <row r="308" spans="1:6" ht="12.75">
      <c r="A308" s="125"/>
      <c r="B308" s="125"/>
      <c r="C308" s="125"/>
      <c r="D308" s="125"/>
      <c r="E308" s="125"/>
      <c r="F308" s="117"/>
    </row>
    <row r="309" spans="1:6" ht="12.75">
      <c r="A309" s="125"/>
      <c r="B309" s="125"/>
      <c r="C309" s="125"/>
      <c r="D309" s="125"/>
      <c r="E309" s="125"/>
      <c r="F309" s="117"/>
    </row>
    <row r="310" spans="1:6" ht="12.75">
      <c r="A310" s="125"/>
      <c r="B310" s="125"/>
      <c r="C310" s="125"/>
      <c r="D310" s="125"/>
      <c r="E310" s="125"/>
      <c r="F310" s="117"/>
    </row>
    <row r="311" spans="1:6" ht="12.75">
      <c r="A311" s="125"/>
      <c r="B311" s="125"/>
      <c r="C311" s="125"/>
      <c r="D311" s="125"/>
      <c r="E311" s="125"/>
      <c r="F311" s="117"/>
    </row>
    <row r="312" spans="1:6" ht="12.75">
      <c r="A312" s="125"/>
      <c r="B312" s="125"/>
      <c r="C312" s="125"/>
      <c r="D312" s="125"/>
      <c r="E312" s="125"/>
      <c r="F312" s="117"/>
    </row>
    <row r="313" spans="1:6" ht="12.75">
      <c r="A313" s="125"/>
      <c r="B313" s="125"/>
      <c r="C313" s="125"/>
      <c r="D313" s="125"/>
      <c r="E313" s="125"/>
      <c r="F313" s="117"/>
    </row>
    <row r="314" spans="1:6" ht="12.75">
      <c r="A314" s="125"/>
      <c r="B314" s="125"/>
      <c r="C314" s="125"/>
      <c r="D314" s="125"/>
      <c r="E314" s="125"/>
      <c r="F314" s="117"/>
    </row>
    <row r="315" spans="1:6" ht="12.75">
      <c r="A315" s="125"/>
      <c r="B315" s="125"/>
      <c r="C315" s="125"/>
      <c r="D315" s="125"/>
      <c r="E315" s="125"/>
      <c r="F315" s="117"/>
    </row>
    <row r="316" spans="1:6" ht="12.75">
      <c r="A316" s="125"/>
      <c r="B316" s="125"/>
      <c r="C316" s="125"/>
      <c r="D316" s="125"/>
      <c r="E316" s="125"/>
      <c r="F316" s="117"/>
    </row>
    <row r="317" spans="1:6" ht="12.75">
      <c r="A317" s="125"/>
      <c r="B317" s="125"/>
      <c r="C317" s="125"/>
      <c r="D317" s="125"/>
      <c r="E317" s="125"/>
      <c r="F317" s="117"/>
    </row>
    <row r="318" spans="1:6" ht="12.75">
      <c r="A318" s="125"/>
      <c r="B318" s="125"/>
      <c r="C318" s="125"/>
      <c r="D318" s="125"/>
      <c r="E318" s="125"/>
      <c r="F318" s="117"/>
    </row>
    <row r="319" spans="1:6" ht="12.75">
      <c r="A319" s="125"/>
      <c r="B319" s="125"/>
      <c r="C319" s="125"/>
      <c r="D319" s="125"/>
      <c r="E319" s="125"/>
      <c r="F319" s="117"/>
    </row>
    <row r="320" spans="1:6" ht="12.75">
      <c r="A320" s="125"/>
      <c r="B320" s="125"/>
      <c r="C320" s="125"/>
      <c r="D320" s="125"/>
      <c r="E320" s="125"/>
      <c r="F320" s="117"/>
    </row>
    <row r="321" spans="1:6" ht="12.75">
      <c r="A321" s="125"/>
      <c r="B321" s="125"/>
      <c r="C321" s="125"/>
      <c r="D321" s="125"/>
      <c r="E321" s="125"/>
      <c r="F321" s="117"/>
    </row>
    <row r="322" spans="1:6" ht="12.75">
      <c r="A322" s="125"/>
      <c r="B322" s="125"/>
      <c r="C322" s="125"/>
      <c r="D322" s="125"/>
      <c r="E322" s="125"/>
      <c r="F322" s="117"/>
    </row>
    <row r="323" spans="1:6" ht="12.75">
      <c r="A323" s="125"/>
      <c r="B323" s="125"/>
      <c r="C323" s="125"/>
      <c r="D323" s="125"/>
      <c r="E323" s="125"/>
      <c r="F323" s="117"/>
    </row>
    <row r="324" spans="1:6" ht="12.75">
      <c r="A324" s="125"/>
      <c r="B324" s="125"/>
      <c r="C324" s="125"/>
      <c r="D324" s="125"/>
      <c r="E324" s="125"/>
      <c r="F324" s="117"/>
    </row>
    <row r="325" spans="1:6" ht="12.75">
      <c r="A325" s="125"/>
      <c r="B325" s="125"/>
      <c r="C325" s="125"/>
      <c r="D325" s="125"/>
      <c r="E325" s="125"/>
      <c r="F325" s="117"/>
    </row>
    <row r="326" spans="1:6" ht="12.75">
      <c r="A326" s="125"/>
      <c r="B326" s="125"/>
      <c r="C326" s="125"/>
      <c r="D326" s="125"/>
      <c r="E326" s="125"/>
      <c r="F326" s="117"/>
    </row>
    <row r="327" spans="1:6" ht="12.75">
      <c r="A327" s="125"/>
      <c r="B327" s="125"/>
      <c r="C327" s="125"/>
      <c r="D327" s="125"/>
      <c r="E327" s="125"/>
      <c r="F327" s="117"/>
    </row>
    <row r="328" spans="1:6" ht="12.75">
      <c r="A328" s="125"/>
      <c r="B328" s="125"/>
      <c r="C328" s="125"/>
      <c r="D328" s="125"/>
      <c r="E328" s="125"/>
      <c r="F328" s="117"/>
    </row>
    <row r="329" spans="1:6" ht="12.75">
      <c r="A329" s="125"/>
      <c r="B329" s="125"/>
      <c r="C329" s="125"/>
      <c r="D329" s="125"/>
      <c r="E329" s="125"/>
      <c r="F329" s="117"/>
    </row>
    <row r="330" spans="1:6" ht="12.75">
      <c r="A330" s="125"/>
      <c r="B330" s="125"/>
      <c r="C330" s="125"/>
      <c r="D330" s="125"/>
      <c r="E330" s="125"/>
      <c r="F330" s="117"/>
    </row>
    <row r="331" spans="1:6" ht="12.75">
      <c r="A331" s="125"/>
      <c r="B331" s="125"/>
      <c r="C331" s="125"/>
      <c r="D331" s="125"/>
      <c r="E331" s="125"/>
      <c r="F331" s="117"/>
    </row>
    <row r="332" spans="1:6" ht="12.75">
      <c r="A332" s="125"/>
      <c r="B332" s="125"/>
      <c r="C332" s="125"/>
      <c r="D332" s="125"/>
      <c r="E332" s="125"/>
      <c r="F332" s="117"/>
    </row>
    <row r="333" spans="1:6" ht="12.75">
      <c r="A333" s="125"/>
      <c r="B333" s="125"/>
      <c r="C333" s="125"/>
      <c r="D333" s="125"/>
      <c r="E333" s="125"/>
      <c r="F333" s="117"/>
    </row>
    <row r="334" spans="1:6" ht="12.75">
      <c r="A334" s="125"/>
      <c r="B334" s="125"/>
      <c r="C334" s="125"/>
      <c r="D334" s="125"/>
      <c r="E334" s="125"/>
      <c r="F334" s="117"/>
    </row>
    <row r="335" spans="1:6" ht="12.75">
      <c r="A335" s="125"/>
      <c r="B335" s="125"/>
      <c r="C335" s="125"/>
      <c r="D335" s="125"/>
      <c r="E335" s="125"/>
      <c r="F335" s="117"/>
    </row>
    <row r="336" spans="1:6" ht="12.75">
      <c r="A336" s="125"/>
      <c r="B336" s="125"/>
      <c r="C336" s="125"/>
      <c r="D336" s="125"/>
      <c r="E336" s="125"/>
      <c r="F336" s="117"/>
    </row>
    <row r="337" spans="1:6" ht="12.75">
      <c r="A337" s="125"/>
      <c r="B337" s="125"/>
      <c r="C337" s="125"/>
      <c r="D337" s="125"/>
      <c r="E337" s="125"/>
      <c r="F337" s="117"/>
    </row>
    <row r="338" spans="1:6" ht="12.75">
      <c r="A338" s="125"/>
      <c r="B338" s="125"/>
      <c r="C338" s="125"/>
      <c r="D338" s="125"/>
      <c r="E338" s="125"/>
      <c r="F338" s="117"/>
    </row>
    <row r="339" spans="1:6" ht="12.75">
      <c r="A339" s="125"/>
      <c r="B339" s="125"/>
      <c r="C339" s="125"/>
      <c r="D339" s="125"/>
      <c r="E339" s="125"/>
      <c r="F339" s="117"/>
    </row>
    <row r="340" spans="1:6" ht="12.75">
      <c r="A340" s="125"/>
      <c r="B340" s="125"/>
      <c r="C340" s="125"/>
      <c r="D340" s="125"/>
      <c r="E340" s="125"/>
      <c r="F340" s="117"/>
    </row>
    <row r="341" spans="1:6" ht="12.75">
      <c r="A341" s="125"/>
      <c r="B341" s="125"/>
      <c r="C341" s="125"/>
      <c r="D341" s="125"/>
      <c r="E341" s="125"/>
      <c r="F341" s="117"/>
    </row>
    <row r="342" spans="1:6" ht="12.75">
      <c r="A342" s="125"/>
      <c r="B342" s="125"/>
      <c r="C342" s="125"/>
      <c r="D342" s="125"/>
      <c r="E342" s="125"/>
      <c r="F342" s="117"/>
    </row>
    <row r="343" spans="1:6" ht="12.75">
      <c r="A343" s="125"/>
      <c r="B343" s="125"/>
      <c r="C343" s="125"/>
      <c r="D343" s="125"/>
      <c r="E343" s="125"/>
      <c r="F343" s="117"/>
    </row>
    <row r="344" spans="1:6" ht="12.75">
      <c r="A344" s="125"/>
      <c r="B344" s="125"/>
      <c r="C344" s="125"/>
      <c r="D344" s="125"/>
      <c r="E344" s="125"/>
      <c r="F344" s="117"/>
    </row>
    <row r="345" spans="1:6" ht="12.75">
      <c r="A345" s="125"/>
      <c r="B345" s="125"/>
      <c r="C345" s="125"/>
      <c r="D345" s="125"/>
      <c r="E345" s="125"/>
      <c r="F345" s="117"/>
    </row>
    <row r="346" spans="1:6" ht="12.75">
      <c r="A346" s="125"/>
      <c r="B346" s="125"/>
      <c r="C346" s="125"/>
      <c r="D346" s="125"/>
      <c r="E346" s="125"/>
      <c r="F346" s="117"/>
    </row>
    <row r="347" spans="1:6" ht="12.75">
      <c r="A347" s="125"/>
      <c r="B347" s="125"/>
      <c r="C347" s="125"/>
      <c r="D347" s="125"/>
      <c r="E347" s="125"/>
      <c r="F347" s="117"/>
    </row>
    <row r="348" spans="1:6" ht="12.75">
      <c r="A348" s="125"/>
      <c r="B348" s="125"/>
      <c r="C348" s="125"/>
      <c r="D348" s="125"/>
      <c r="E348" s="125"/>
      <c r="F348" s="117"/>
    </row>
    <row r="349" spans="1:6" ht="12.75">
      <c r="A349" s="125"/>
      <c r="B349" s="125"/>
      <c r="C349" s="125"/>
      <c r="D349" s="125"/>
      <c r="E349" s="125"/>
      <c r="F349" s="117"/>
    </row>
    <row r="350" spans="1:6" ht="12.75">
      <c r="A350" s="125"/>
      <c r="B350" s="125"/>
      <c r="C350" s="125"/>
      <c r="D350" s="125"/>
      <c r="E350" s="125"/>
      <c r="F350" s="117"/>
    </row>
    <row r="351" spans="1:6" ht="12.75">
      <c r="A351" s="125"/>
      <c r="B351" s="125"/>
      <c r="C351" s="125"/>
      <c r="D351" s="125"/>
      <c r="E351" s="125"/>
      <c r="F351" s="117"/>
    </row>
    <row r="352" spans="1:6" ht="12.75">
      <c r="A352" s="125"/>
      <c r="B352" s="125"/>
      <c r="C352" s="125"/>
      <c r="D352" s="125"/>
      <c r="E352" s="125"/>
      <c r="F352" s="117"/>
    </row>
    <row r="353" spans="1:6" ht="12.75">
      <c r="A353" s="125"/>
      <c r="B353" s="125"/>
      <c r="C353" s="125"/>
      <c r="D353" s="125"/>
      <c r="E353" s="125"/>
      <c r="F353" s="117"/>
    </row>
    <row r="354" spans="1:6" ht="12.75">
      <c r="A354" s="125"/>
      <c r="B354" s="125"/>
      <c r="C354" s="125"/>
      <c r="D354" s="125"/>
      <c r="E354" s="125"/>
      <c r="F354" s="117"/>
    </row>
    <row r="355" spans="1:6" ht="12.75">
      <c r="A355" s="125"/>
      <c r="B355" s="125"/>
      <c r="C355" s="125"/>
      <c r="D355" s="125"/>
      <c r="E355" s="125"/>
      <c r="F355" s="117"/>
    </row>
    <row r="356" spans="1:6" ht="12.75">
      <c r="A356" s="125"/>
      <c r="B356" s="125"/>
      <c r="C356" s="125"/>
      <c r="D356" s="125"/>
      <c r="E356" s="125"/>
      <c r="F356" s="117"/>
    </row>
    <row r="357" spans="1:6" ht="12.75">
      <c r="A357" s="125"/>
      <c r="B357" s="125"/>
      <c r="C357" s="125"/>
      <c r="D357" s="125"/>
      <c r="E357" s="125"/>
      <c r="F357" s="117"/>
    </row>
    <row r="358" spans="1:6" ht="12.75">
      <c r="A358" s="125"/>
      <c r="B358" s="125"/>
      <c r="C358" s="125"/>
      <c r="D358" s="125"/>
      <c r="E358" s="125"/>
      <c r="F358" s="117"/>
    </row>
    <row r="359" spans="1:6" ht="12.75">
      <c r="A359" s="125"/>
      <c r="B359" s="125"/>
      <c r="C359" s="125"/>
      <c r="D359" s="125"/>
      <c r="E359" s="125"/>
      <c r="F359" s="117"/>
    </row>
    <row r="360" spans="1:6" ht="12.75">
      <c r="A360" s="125"/>
      <c r="B360" s="125"/>
      <c r="C360" s="125"/>
      <c r="D360" s="125"/>
      <c r="E360" s="125"/>
      <c r="F360" s="117"/>
    </row>
    <row r="361" spans="1:6" ht="12.75">
      <c r="A361" s="125"/>
      <c r="B361" s="125"/>
      <c r="C361" s="125"/>
      <c r="D361" s="125"/>
      <c r="E361" s="125"/>
      <c r="F361" s="117"/>
    </row>
    <row r="362" spans="1:6" ht="12.75">
      <c r="A362" s="125"/>
      <c r="B362" s="125"/>
      <c r="C362" s="125"/>
      <c r="D362" s="125"/>
      <c r="E362" s="125"/>
      <c r="F362" s="117"/>
    </row>
    <row r="363" spans="1:6" ht="12.75">
      <c r="A363" s="125"/>
      <c r="B363" s="125"/>
      <c r="C363" s="125"/>
      <c r="D363" s="125"/>
      <c r="E363" s="125"/>
      <c r="F363" s="117"/>
    </row>
    <row r="364" spans="1:6" ht="12.75">
      <c r="A364" s="125"/>
      <c r="B364" s="125"/>
      <c r="C364" s="125"/>
      <c r="D364" s="125"/>
      <c r="E364" s="125"/>
      <c r="F364" s="117"/>
    </row>
    <row r="365" spans="1:6" ht="12.75">
      <c r="A365" s="125"/>
      <c r="B365" s="125"/>
      <c r="C365" s="125"/>
      <c r="D365" s="125"/>
      <c r="E365" s="125"/>
      <c r="F365" s="117"/>
    </row>
    <row r="366" spans="1:6" ht="12.75">
      <c r="A366" s="125"/>
      <c r="B366" s="125"/>
      <c r="C366" s="125"/>
      <c r="D366" s="125"/>
      <c r="E366" s="125"/>
      <c r="F366" s="117"/>
    </row>
    <row r="367" spans="1:6" ht="12.75">
      <c r="A367" s="125"/>
      <c r="B367" s="125"/>
      <c r="C367" s="125"/>
      <c r="D367" s="125"/>
      <c r="E367" s="125"/>
      <c r="F367" s="117"/>
    </row>
    <row r="368" spans="1:6" ht="12.75">
      <c r="A368" s="125"/>
      <c r="B368" s="125"/>
      <c r="C368" s="125"/>
      <c r="D368" s="125"/>
      <c r="E368" s="125"/>
      <c r="F368" s="117"/>
    </row>
    <row r="369" spans="1:6" ht="12.75">
      <c r="A369" s="125"/>
      <c r="B369" s="125"/>
      <c r="C369" s="125"/>
      <c r="D369" s="125"/>
      <c r="E369" s="125"/>
      <c r="F369" s="117"/>
    </row>
    <row r="370" spans="1:6" ht="12.75">
      <c r="A370" s="125"/>
      <c r="B370" s="125"/>
      <c r="C370" s="125"/>
      <c r="D370" s="125"/>
      <c r="E370" s="125"/>
      <c r="F370" s="117"/>
    </row>
    <row r="371" spans="1:6" ht="12.75">
      <c r="A371" s="125"/>
      <c r="B371" s="125"/>
      <c r="C371" s="125"/>
      <c r="D371" s="125"/>
      <c r="E371" s="125"/>
      <c r="F371" s="117"/>
    </row>
    <row r="372" spans="1:6" ht="12.75">
      <c r="A372" s="125"/>
      <c r="B372" s="125"/>
      <c r="C372" s="125"/>
      <c r="D372" s="125"/>
      <c r="E372" s="125"/>
      <c r="F372" s="117"/>
    </row>
    <row r="373" spans="1:6" ht="12.75">
      <c r="A373" s="125"/>
      <c r="B373" s="125"/>
      <c r="C373" s="125"/>
      <c r="D373" s="125"/>
      <c r="E373" s="125"/>
      <c r="F373" s="117"/>
    </row>
    <row r="374" spans="1:6" ht="12.75">
      <c r="A374" s="125"/>
      <c r="B374" s="125"/>
      <c r="C374" s="125"/>
      <c r="D374" s="125"/>
      <c r="E374" s="125"/>
      <c r="F374" s="117"/>
    </row>
    <row r="375" spans="1:6" ht="12.75">
      <c r="A375" s="125"/>
      <c r="B375" s="125"/>
      <c r="C375" s="125"/>
      <c r="D375" s="125"/>
      <c r="E375" s="125"/>
      <c r="F375" s="117"/>
    </row>
    <row r="376" spans="1:6" ht="12.75">
      <c r="A376" s="125"/>
      <c r="B376" s="125"/>
      <c r="C376" s="125"/>
      <c r="D376" s="125"/>
      <c r="E376" s="125"/>
      <c r="F376" s="117"/>
    </row>
    <row r="377" spans="1:6" ht="12.75">
      <c r="A377" s="125"/>
      <c r="B377" s="125"/>
      <c r="C377" s="125"/>
      <c r="D377" s="125"/>
      <c r="E377" s="125"/>
      <c r="F377" s="117"/>
    </row>
    <row r="378" spans="1:6" ht="12.75">
      <c r="A378" s="125"/>
      <c r="B378" s="125"/>
      <c r="C378" s="125"/>
      <c r="D378" s="125"/>
      <c r="E378" s="125"/>
      <c r="F378" s="117"/>
    </row>
    <row r="379" spans="1:6" ht="12.75">
      <c r="A379" s="125"/>
      <c r="B379" s="125"/>
      <c r="C379" s="125"/>
      <c r="D379" s="125"/>
      <c r="E379" s="125"/>
      <c r="F379" s="117"/>
    </row>
    <row r="380" spans="1:6" ht="12.75">
      <c r="A380" s="125"/>
      <c r="B380" s="125"/>
      <c r="C380" s="125"/>
      <c r="D380" s="125"/>
      <c r="E380" s="125"/>
      <c r="F380" s="117"/>
    </row>
    <row r="381" spans="1:6" ht="12.75">
      <c r="A381" s="125"/>
      <c r="B381" s="125"/>
      <c r="C381" s="125"/>
      <c r="D381" s="125"/>
      <c r="E381" s="125"/>
      <c r="F381" s="117"/>
    </row>
    <row r="382" spans="1:6" ht="12.75">
      <c r="A382" s="125"/>
      <c r="B382" s="125"/>
      <c r="C382" s="125"/>
      <c r="D382" s="125"/>
      <c r="E382" s="125"/>
      <c r="F382" s="117"/>
    </row>
    <row r="383" spans="1:6" ht="12.75">
      <c r="A383" s="125"/>
      <c r="B383" s="125"/>
      <c r="C383" s="125"/>
      <c r="D383" s="125"/>
      <c r="E383" s="125"/>
      <c r="F383" s="117"/>
    </row>
    <row r="384" spans="1:6" ht="12.75">
      <c r="A384" s="125"/>
      <c r="B384" s="125"/>
      <c r="C384" s="125"/>
      <c r="D384" s="125"/>
      <c r="E384" s="125"/>
      <c r="F384" s="117"/>
    </row>
    <row r="385" spans="1:6" ht="12.75">
      <c r="A385" s="125"/>
      <c r="B385" s="125"/>
      <c r="C385" s="125"/>
      <c r="D385" s="125"/>
      <c r="E385" s="125"/>
      <c r="F385" s="117"/>
    </row>
    <row r="386" spans="1:6" ht="12.75">
      <c r="A386" s="125"/>
      <c r="B386" s="125"/>
      <c r="C386" s="125"/>
      <c r="D386" s="125"/>
      <c r="E386" s="125"/>
      <c r="F386" s="117"/>
    </row>
    <row r="387" spans="1:6" ht="12.75">
      <c r="A387" s="125"/>
      <c r="B387" s="125"/>
      <c r="C387" s="125"/>
      <c r="D387" s="125"/>
      <c r="E387" s="125"/>
      <c r="F387" s="117"/>
    </row>
    <row r="388" spans="1:6" ht="12.75">
      <c r="A388" s="125"/>
      <c r="B388" s="125"/>
      <c r="C388" s="125"/>
      <c r="D388" s="125"/>
      <c r="E388" s="125"/>
      <c r="F388" s="117"/>
    </row>
    <row r="389" spans="1:6" ht="12.75">
      <c r="A389" s="125"/>
      <c r="B389" s="125"/>
      <c r="C389" s="125"/>
      <c r="D389" s="125"/>
      <c r="E389" s="125"/>
      <c r="F389" s="117"/>
    </row>
    <row r="390" spans="1:6" ht="12.75">
      <c r="A390" s="125"/>
      <c r="B390" s="125"/>
      <c r="C390" s="125"/>
      <c r="D390" s="125"/>
      <c r="E390" s="125"/>
      <c r="F390" s="117"/>
    </row>
    <row r="391" spans="1:6" ht="12.75">
      <c r="A391" s="125"/>
      <c r="B391" s="125"/>
      <c r="C391" s="125"/>
      <c r="D391" s="125"/>
      <c r="E391" s="125"/>
      <c r="F391" s="117"/>
    </row>
    <row r="392" spans="1:6" ht="12.75">
      <c r="A392" s="125"/>
      <c r="B392" s="125"/>
      <c r="C392" s="125"/>
      <c r="D392" s="125"/>
      <c r="E392" s="125"/>
      <c r="F392" s="117"/>
    </row>
    <row r="393" spans="1:6" ht="12.75">
      <c r="A393" s="125"/>
      <c r="B393" s="125"/>
      <c r="C393" s="125"/>
      <c r="D393" s="125"/>
      <c r="E393" s="125"/>
      <c r="F393" s="117"/>
    </row>
    <row r="394" spans="1:6" ht="12.75">
      <c r="A394" s="125"/>
      <c r="B394" s="125"/>
      <c r="C394" s="125"/>
      <c r="D394" s="125"/>
      <c r="E394" s="125"/>
      <c r="F394" s="117"/>
    </row>
    <row r="395" spans="1:6" ht="12.75">
      <c r="A395" s="125"/>
      <c r="B395" s="125"/>
      <c r="C395" s="125"/>
      <c r="D395" s="125"/>
      <c r="E395" s="125"/>
      <c r="F395" s="117"/>
    </row>
    <row r="396" spans="1:6" ht="12.75">
      <c r="A396" s="125"/>
      <c r="B396" s="125"/>
      <c r="C396" s="125"/>
      <c r="D396" s="125"/>
      <c r="E396" s="125"/>
      <c r="F396" s="117"/>
    </row>
    <row r="397" spans="1:6" ht="12.75">
      <c r="A397" s="125"/>
      <c r="B397" s="125"/>
      <c r="C397" s="125"/>
      <c r="D397" s="125"/>
      <c r="E397" s="125"/>
      <c r="F397" s="117"/>
    </row>
    <row r="398" spans="1:6" ht="12.75">
      <c r="A398" s="125"/>
      <c r="B398" s="125"/>
      <c r="C398" s="125"/>
      <c r="D398" s="125"/>
      <c r="E398" s="125"/>
      <c r="F398" s="117"/>
    </row>
    <row r="399" spans="1:6" ht="12.75">
      <c r="A399" s="125"/>
      <c r="B399" s="125"/>
      <c r="C399" s="125"/>
      <c r="D399" s="125"/>
      <c r="E399" s="125"/>
      <c r="F399" s="117"/>
    </row>
    <row r="400" spans="1:6" ht="12.75">
      <c r="A400" s="125"/>
      <c r="B400" s="125"/>
      <c r="C400" s="125"/>
      <c r="D400" s="125"/>
      <c r="E400" s="125"/>
      <c r="F400" s="117"/>
    </row>
    <row r="401" spans="1:6" ht="12.75">
      <c r="A401" s="125"/>
      <c r="B401" s="125"/>
      <c r="C401" s="125"/>
      <c r="D401" s="125"/>
      <c r="E401" s="125"/>
      <c r="F401" s="117"/>
    </row>
    <row r="402" spans="1:6" ht="12.75">
      <c r="A402" s="125"/>
      <c r="B402" s="125"/>
      <c r="C402" s="125"/>
      <c r="D402" s="125"/>
      <c r="E402" s="125"/>
      <c r="F402" s="117"/>
    </row>
    <row r="403" spans="1:6" ht="12.75">
      <c r="A403" s="125"/>
      <c r="B403" s="125"/>
      <c r="C403" s="125"/>
      <c r="D403" s="125"/>
      <c r="E403" s="125"/>
      <c r="F403" s="117"/>
    </row>
    <row r="404" spans="1:6" ht="12.75">
      <c r="A404" s="125"/>
      <c r="B404" s="125"/>
      <c r="C404" s="125"/>
      <c r="D404" s="125"/>
      <c r="E404" s="125"/>
      <c r="F404" s="117"/>
    </row>
    <row r="405" spans="1:6" ht="12.75">
      <c r="A405" s="125"/>
      <c r="B405" s="125"/>
      <c r="C405" s="125"/>
      <c r="D405" s="125"/>
      <c r="E405" s="125"/>
      <c r="F405" s="117"/>
    </row>
    <row r="406" spans="1:6" ht="12.75">
      <c r="A406" s="125"/>
      <c r="B406" s="125"/>
      <c r="C406" s="125"/>
      <c r="D406" s="125"/>
      <c r="E406" s="125"/>
      <c r="F406" s="117"/>
    </row>
    <row r="407" spans="1:6" ht="12.75">
      <c r="A407" s="125"/>
      <c r="B407" s="125"/>
      <c r="C407" s="125"/>
      <c r="D407" s="125"/>
      <c r="E407" s="125"/>
      <c r="F407" s="117"/>
    </row>
    <row r="408" spans="1:6" ht="12.75">
      <c r="A408" s="125"/>
      <c r="B408" s="125"/>
      <c r="C408" s="125"/>
      <c r="D408" s="125"/>
      <c r="E408" s="125"/>
      <c r="F408" s="117"/>
    </row>
    <row r="409" spans="1:6" ht="12.75">
      <c r="A409" s="125"/>
      <c r="B409" s="125"/>
      <c r="C409" s="125"/>
      <c r="D409" s="125"/>
      <c r="E409" s="125"/>
      <c r="F409" s="117"/>
    </row>
    <row r="410" spans="1:6" ht="12.75">
      <c r="A410" s="125"/>
      <c r="B410" s="125"/>
      <c r="C410" s="125"/>
      <c r="D410" s="125"/>
      <c r="E410" s="125"/>
      <c r="F410" s="117"/>
    </row>
    <row r="411" spans="1:6" ht="12.75">
      <c r="A411" s="125"/>
      <c r="B411" s="125"/>
      <c r="C411" s="125"/>
      <c r="D411" s="125"/>
      <c r="E411" s="125"/>
      <c r="F411" s="117"/>
    </row>
    <row r="412" spans="1:6" ht="12.75">
      <c r="A412" s="125"/>
      <c r="B412" s="125"/>
      <c r="C412" s="125"/>
      <c r="D412" s="125"/>
      <c r="E412" s="125"/>
      <c r="F412" s="117"/>
    </row>
    <row r="413" spans="1:6" ht="12.75">
      <c r="A413" s="125"/>
      <c r="B413" s="125"/>
      <c r="C413" s="125"/>
      <c r="D413" s="125"/>
      <c r="E413" s="125"/>
      <c r="F413" s="117"/>
    </row>
    <row r="414" spans="1:6" ht="12.75">
      <c r="A414" s="125"/>
      <c r="B414" s="125"/>
      <c r="C414" s="125"/>
      <c r="D414" s="125"/>
      <c r="E414" s="125"/>
      <c r="F414" s="117"/>
    </row>
    <row r="415" spans="1:6" ht="12.75">
      <c r="A415" s="125"/>
      <c r="B415" s="125"/>
      <c r="C415" s="125"/>
      <c r="D415" s="125"/>
      <c r="E415" s="125"/>
      <c r="F415" s="117"/>
    </row>
    <row r="416" spans="1:6" ht="12.75">
      <c r="A416" s="125"/>
      <c r="B416" s="125"/>
      <c r="C416" s="125"/>
      <c r="D416" s="125"/>
      <c r="E416" s="125"/>
      <c r="F416" s="117"/>
    </row>
    <row r="417" spans="1:6" ht="12.75">
      <c r="A417" s="125"/>
      <c r="B417" s="125"/>
      <c r="C417" s="125"/>
      <c r="D417" s="125"/>
      <c r="E417" s="125"/>
      <c r="F417" s="117"/>
    </row>
    <row r="418" spans="1:6" ht="12.75">
      <c r="A418" s="125"/>
      <c r="B418" s="125"/>
      <c r="C418" s="125"/>
      <c r="D418" s="125"/>
      <c r="E418" s="125"/>
      <c r="F418" s="117"/>
    </row>
    <row r="419" spans="1:6" ht="12.75">
      <c r="A419" s="125"/>
      <c r="B419" s="125"/>
      <c r="C419" s="125"/>
      <c r="D419" s="125"/>
      <c r="E419" s="125"/>
      <c r="F419" s="117"/>
    </row>
    <row r="420" spans="1:6" ht="12.75">
      <c r="A420" s="125"/>
      <c r="B420" s="125"/>
      <c r="C420" s="125"/>
      <c r="D420" s="125"/>
      <c r="E420" s="125"/>
      <c r="F420" s="117"/>
    </row>
    <row r="421" spans="1:6" ht="12.75">
      <c r="A421" s="125"/>
      <c r="B421" s="125"/>
      <c r="C421" s="125"/>
      <c r="D421" s="125"/>
      <c r="E421" s="125"/>
      <c r="F421" s="117"/>
    </row>
    <row r="422" spans="1:6" ht="12.75">
      <c r="A422" s="125"/>
      <c r="B422" s="125"/>
      <c r="C422" s="125"/>
      <c r="D422" s="125"/>
      <c r="E422" s="125"/>
      <c r="F422" s="117"/>
    </row>
    <row r="423" spans="1:6" ht="12.75">
      <c r="A423" s="125"/>
      <c r="B423" s="125"/>
      <c r="C423" s="125"/>
      <c r="D423" s="125"/>
      <c r="E423" s="125"/>
      <c r="F423" s="117"/>
    </row>
    <row r="424" spans="1:6" ht="12.75">
      <c r="A424" s="125"/>
      <c r="B424" s="125"/>
      <c r="C424" s="125"/>
      <c r="D424" s="125"/>
      <c r="E424" s="125"/>
      <c r="F424" s="117"/>
    </row>
    <row r="425" spans="1:6" ht="12.75">
      <c r="A425" s="125"/>
      <c r="B425" s="125"/>
      <c r="C425" s="125"/>
      <c r="D425" s="125"/>
      <c r="E425" s="125"/>
      <c r="F425" s="117"/>
    </row>
    <row r="426" spans="1:6" ht="12.75">
      <c r="A426" s="125"/>
      <c r="B426" s="125"/>
      <c r="C426" s="125"/>
      <c r="D426" s="125"/>
      <c r="E426" s="125"/>
      <c r="F426" s="117"/>
    </row>
    <row r="427" spans="1:6" ht="12.75">
      <c r="A427" s="125"/>
      <c r="B427" s="125"/>
      <c r="C427" s="125"/>
      <c r="D427" s="125"/>
      <c r="E427" s="125"/>
      <c r="F427" s="117"/>
    </row>
    <row r="428" spans="1:6" ht="12.75">
      <c r="A428" s="125"/>
      <c r="B428" s="125"/>
      <c r="C428" s="125"/>
      <c r="D428" s="125"/>
      <c r="E428" s="125"/>
      <c r="F428" s="117"/>
    </row>
    <row r="429" spans="1:6" ht="12.75">
      <c r="A429" s="125"/>
      <c r="B429" s="125"/>
      <c r="C429" s="125"/>
      <c r="D429" s="125"/>
      <c r="E429" s="125"/>
      <c r="F429" s="117"/>
    </row>
    <row r="430" spans="1:6" ht="12.75">
      <c r="A430" s="125"/>
      <c r="B430" s="125"/>
      <c r="C430" s="125"/>
      <c r="D430" s="125"/>
      <c r="E430" s="125"/>
      <c r="F430" s="117"/>
    </row>
    <row r="431" spans="1:6" ht="12.75">
      <c r="A431" s="125"/>
      <c r="B431" s="125"/>
      <c r="C431" s="125"/>
      <c r="D431" s="125"/>
      <c r="E431" s="125"/>
      <c r="F431" s="117"/>
    </row>
    <row r="432" spans="1:6" ht="12.75">
      <c r="A432" s="125"/>
      <c r="B432" s="125"/>
      <c r="C432" s="125"/>
      <c r="D432" s="125"/>
      <c r="E432" s="125"/>
      <c r="F432" s="117"/>
    </row>
    <row r="433" spans="1:6" ht="12.75">
      <c r="A433" s="125"/>
      <c r="B433" s="125"/>
      <c r="C433" s="125"/>
      <c r="D433" s="125"/>
      <c r="E433" s="125"/>
      <c r="F433" s="117"/>
    </row>
    <row r="434" spans="1:6" ht="12.75">
      <c r="A434" s="125"/>
      <c r="B434" s="125"/>
      <c r="C434" s="125"/>
      <c r="D434" s="125"/>
      <c r="E434" s="125"/>
      <c r="F434" s="117"/>
    </row>
    <row r="435" spans="1:6" ht="12.75">
      <c r="A435" s="125"/>
      <c r="B435" s="125"/>
      <c r="C435" s="125"/>
      <c r="D435" s="125"/>
      <c r="E435" s="125"/>
      <c r="F435" s="117"/>
    </row>
    <row r="436" spans="1:6" ht="12.75">
      <c r="A436" s="125"/>
      <c r="B436" s="125"/>
      <c r="C436" s="125"/>
      <c r="D436" s="125"/>
      <c r="E436" s="125"/>
      <c r="F436" s="117"/>
    </row>
    <row r="437" spans="1:6" ht="12.75">
      <c r="A437" s="125"/>
      <c r="B437" s="125"/>
      <c r="C437" s="125"/>
      <c r="D437" s="125"/>
      <c r="E437" s="125"/>
      <c r="F437" s="117"/>
    </row>
    <row r="438" spans="1:6" ht="12.75">
      <c r="A438" s="125"/>
      <c r="B438" s="125"/>
      <c r="C438" s="125"/>
      <c r="D438" s="125"/>
      <c r="E438" s="125"/>
      <c r="F438" s="117"/>
    </row>
    <row r="439" spans="1:6" ht="12.75">
      <c r="A439" s="125"/>
      <c r="B439" s="125"/>
      <c r="C439" s="125"/>
      <c r="D439" s="125"/>
      <c r="E439" s="125"/>
      <c r="F439" s="117"/>
    </row>
    <row r="440" spans="1:6" ht="12.75">
      <c r="A440" s="125"/>
      <c r="B440" s="125"/>
      <c r="C440" s="125"/>
      <c r="D440" s="125"/>
      <c r="E440" s="125"/>
      <c r="F440" s="117"/>
    </row>
    <row r="441" spans="1:6" ht="12.75">
      <c r="A441" s="125"/>
      <c r="B441" s="125"/>
      <c r="C441" s="125"/>
      <c r="D441" s="125"/>
      <c r="E441" s="125"/>
      <c r="F441" s="117"/>
    </row>
    <row r="442" spans="1:6" ht="12.75">
      <c r="A442" s="125"/>
      <c r="B442" s="125"/>
      <c r="C442" s="125"/>
      <c r="D442" s="125"/>
      <c r="E442" s="125"/>
      <c r="F442" s="117"/>
    </row>
    <row r="443" spans="1:6" ht="12.75">
      <c r="A443" s="125"/>
      <c r="B443" s="125"/>
      <c r="C443" s="125"/>
      <c r="D443" s="125"/>
      <c r="E443" s="125"/>
      <c r="F443" s="117"/>
    </row>
    <row r="444" spans="1:6" ht="12.75">
      <c r="A444" s="125"/>
      <c r="B444" s="125"/>
      <c r="C444" s="125"/>
      <c r="D444" s="125"/>
      <c r="E444" s="125"/>
      <c r="F444" s="117"/>
    </row>
    <row r="445" spans="1:6" ht="12.75">
      <c r="A445" s="125"/>
      <c r="B445" s="125"/>
      <c r="C445" s="125"/>
      <c r="D445" s="125"/>
      <c r="E445" s="125"/>
      <c r="F445" s="117"/>
    </row>
    <row r="446" spans="1:6" ht="12.75">
      <c r="A446" s="125"/>
      <c r="B446" s="125"/>
      <c r="C446" s="125"/>
      <c r="D446" s="125"/>
      <c r="E446" s="125"/>
      <c r="F446" s="117"/>
    </row>
    <row r="447" spans="1:6" ht="12.75">
      <c r="A447" s="125"/>
      <c r="B447" s="125"/>
      <c r="C447" s="125"/>
      <c r="D447" s="125"/>
      <c r="E447" s="125"/>
      <c r="F447" s="117"/>
    </row>
    <row r="448" spans="1:6" ht="12.75">
      <c r="A448" s="125"/>
      <c r="B448" s="125"/>
      <c r="C448" s="125"/>
      <c r="D448" s="125"/>
      <c r="E448" s="125"/>
      <c r="F448" s="117"/>
    </row>
    <row r="449" spans="1:6" ht="12.75">
      <c r="A449" s="125"/>
      <c r="B449" s="125"/>
      <c r="C449" s="125"/>
      <c r="D449" s="125"/>
      <c r="E449" s="125"/>
      <c r="F449" s="117"/>
    </row>
    <row r="450" spans="1:6" ht="12.75">
      <c r="A450" s="125"/>
      <c r="B450" s="125"/>
      <c r="C450" s="125"/>
      <c r="D450" s="125"/>
      <c r="E450" s="125"/>
      <c r="F450" s="117"/>
    </row>
    <row r="451" spans="1:6" ht="12.75">
      <c r="A451" s="125"/>
      <c r="B451" s="125"/>
      <c r="C451" s="125"/>
      <c r="D451" s="125"/>
      <c r="E451" s="125"/>
      <c r="F451" s="117"/>
    </row>
    <row r="452" spans="1:6" ht="12.75">
      <c r="A452" s="125"/>
      <c r="B452" s="125"/>
      <c r="C452" s="125"/>
      <c r="D452" s="125"/>
      <c r="E452" s="125"/>
      <c r="F452" s="117"/>
    </row>
    <row r="453" spans="1:6" ht="12.75">
      <c r="A453" s="125"/>
      <c r="B453" s="125"/>
      <c r="C453" s="125"/>
      <c r="D453" s="125"/>
      <c r="E453" s="125"/>
      <c r="F453" s="117"/>
    </row>
    <row r="454" spans="1:6" ht="12.75">
      <c r="A454" s="125"/>
      <c r="B454" s="125"/>
      <c r="C454" s="125"/>
      <c r="D454" s="125"/>
      <c r="E454" s="125"/>
      <c r="F454" s="117"/>
    </row>
    <row r="455" spans="1:6" ht="12.75">
      <c r="A455" s="125"/>
      <c r="B455" s="125"/>
      <c r="C455" s="125"/>
      <c r="D455" s="125"/>
      <c r="E455" s="125"/>
      <c r="F455" s="117"/>
    </row>
    <row r="456" spans="1:6" ht="12.75">
      <c r="A456" s="125"/>
      <c r="B456" s="125"/>
      <c r="C456" s="125"/>
      <c r="D456" s="125"/>
      <c r="E456" s="125"/>
      <c r="F456" s="117"/>
    </row>
    <row r="457" spans="1:6" ht="12.75">
      <c r="A457" s="125"/>
      <c r="B457" s="125"/>
      <c r="C457" s="125"/>
      <c r="D457" s="125"/>
      <c r="E457" s="125"/>
      <c r="F457" s="117"/>
    </row>
    <row r="458" spans="1:6" ht="12.75">
      <c r="A458" s="125"/>
      <c r="B458" s="125"/>
      <c r="C458" s="125"/>
      <c r="D458" s="125"/>
      <c r="E458" s="125"/>
      <c r="F458" s="117"/>
    </row>
    <row r="459" spans="1:6" ht="12.75">
      <c r="A459" s="125"/>
      <c r="B459" s="125"/>
      <c r="C459" s="125"/>
      <c r="D459" s="125"/>
      <c r="E459" s="125"/>
      <c r="F459" s="117"/>
    </row>
    <row r="460" spans="1:6" ht="12.75">
      <c r="A460" s="125"/>
      <c r="B460" s="125"/>
      <c r="C460" s="125"/>
      <c r="D460" s="125"/>
      <c r="E460" s="125"/>
      <c r="F460" s="117"/>
    </row>
    <row r="461" spans="1:6" ht="12.75">
      <c r="A461" s="125"/>
      <c r="B461" s="125"/>
      <c r="C461" s="125"/>
      <c r="D461" s="125"/>
      <c r="E461" s="125"/>
      <c r="F461" s="117"/>
    </row>
    <row r="462" spans="1:6" ht="12.75">
      <c r="A462" s="125"/>
      <c r="B462" s="125"/>
      <c r="C462" s="125"/>
      <c r="D462" s="125"/>
      <c r="E462" s="125"/>
      <c r="F462" s="117"/>
    </row>
    <row r="463" spans="1:6" ht="12.75">
      <c r="A463" s="125"/>
      <c r="B463" s="125"/>
      <c r="C463" s="125"/>
      <c r="D463" s="125"/>
      <c r="E463" s="125"/>
      <c r="F463" s="117"/>
    </row>
    <row r="464" spans="1:6" ht="12.75">
      <c r="A464" s="125"/>
      <c r="B464" s="125"/>
      <c r="C464" s="125"/>
      <c r="D464" s="125"/>
      <c r="E464" s="125"/>
      <c r="F464" s="117"/>
    </row>
    <row r="465" spans="1:6" ht="12.75">
      <c r="A465" s="125"/>
      <c r="B465" s="125"/>
      <c r="C465" s="125"/>
      <c r="D465" s="125"/>
      <c r="E465" s="125"/>
      <c r="F465" s="117"/>
    </row>
    <row r="466" spans="1:6" ht="12.75">
      <c r="A466" s="125"/>
      <c r="B466" s="125"/>
      <c r="C466" s="125"/>
      <c r="D466" s="125"/>
      <c r="E466" s="125"/>
      <c r="F466" s="117"/>
    </row>
    <row r="467" spans="1:6" ht="12.75">
      <c r="A467" s="125"/>
      <c r="B467" s="125"/>
      <c r="C467" s="125"/>
      <c r="D467" s="125"/>
      <c r="E467" s="125"/>
      <c r="F467" s="117"/>
    </row>
    <row r="468" spans="1:6" ht="12.75">
      <c r="A468" s="125"/>
      <c r="B468" s="125"/>
      <c r="C468" s="125"/>
      <c r="D468" s="125"/>
      <c r="E468" s="125"/>
      <c r="F468" s="117"/>
    </row>
    <row r="469" spans="1:6" ht="12.75">
      <c r="A469" s="125"/>
      <c r="B469" s="125"/>
      <c r="C469" s="125"/>
      <c r="D469" s="125"/>
      <c r="E469" s="125"/>
      <c r="F469" s="117"/>
    </row>
    <row r="470" spans="1:6" ht="12.75">
      <c r="A470" s="125"/>
      <c r="B470" s="125"/>
      <c r="C470" s="125"/>
      <c r="D470" s="125"/>
      <c r="E470" s="125"/>
      <c r="F470" s="117"/>
    </row>
    <row r="471" spans="1:6" ht="12.75">
      <c r="A471" s="125"/>
      <c r="B471" s="125"/>
      <c r="C471" s="125"/>
      <c r="D471" s="125"/>
      <c r="E471" s="125"/>
      <c r="F471" s="117"/>
    </row>
    <row r="472" spans="1:6" ht="12.75">
      <c r="A472" s="125"/>
      <c r="B472" s="125"/>
      <c r="C472" s="125"/>
      <c r="D472" s="125"/>
      <c r="E472" s="125"/>
      <c r="F472" s="117"/>
    </row>
    <row r="473" spans="1:6" ht="12.75">
      <c r="A473" s="125"/>
      <c r="B473" s="125"/>
      <c r="C473" s="125"/>
      <c r="D473" s="125"/>
      <c r="E473" s="125"/>
      <c r="F473" s="117"/>
    </row>
    <row r="474" spans="1:6" ht="12.75">
      <c r="A474" s="125"/>
      <c r="B474" s="125"/>
      <c r="C474" s="125"/>
      <c r="D474" s="125"/>
      <c r="E474" s="125"/>
      <c r="F474" s="117"/>
    </row>
    <row r="475" spans="1:6" ht="12.75">
      <c r="A475" s="125"/>
      <c r="B475" s="125"/>
      <c r="C475" s="125"/>
      <c r="D475" s="125"/>
      <c r="E475" s="125"/>
      <c r="F475" s="117"/>
    </row>
    <row r="476" spans="1:6" ht="12.75">
      <c r="A476" s="125"/>
      <c r="B476" s="125"/>
      <c r="C476" s="125"/>
      <c r="D476" s="125"/>
      <c r="E476" s="125"/>
      <c r="F476" s="117"/>
    </row>
    <row r="477" spans="1:6" ht="12.75">
      <c r="A477" s="125"/>
      <c r="B477" s="125"/>
      <c r="C477" s="125"/>
      <c r="D477" s="125"/>
      <c r="E477" s="125"/>
      <c r="F477" s="117"/>
    </row>
    <row r="478" spans="1:6" ht="12.75">
      <c r="A478" s="125"/>
      <c r="B478" s="125"/>
      <c r="C478" s="125"/>
      <c r="D478" s="125"/>
      <c r="E478" s="125"/>
      <c r="F478" s="117"/>
    </row>
    <row r="479" spans="1:6" ht="12.75">
      <c r="A479" s="125"/>
      <c r="B479" s="125"/>
      <c r="C479" s="125"/>
      <c r="D479" s="125"/>
      <c r="E479" s="125"/>
      <c r="F479" s="117"/>
    </row>
    <row r="480" spans="1:6" ht="12.75">
      <c r="A480" s="125"/>
      <c r="B480" s="125"/>
      <c r="C480" s="125"/>
      <c r="D480" s="125"/>
      <c r="E480" s="125"/>
      <c r="F480" s="117"/>
    </row>
    <row r="481" spans="1:6" ht="12.75">
      <c r="A481" s="125"/>
      <c r="B481" s="125"/>
      <c r="C481" s="125"/>
      <c r="D481" s="125"/>
      <c r="E481" s="125"/>
      <c r="F481" s="117"/>
    </row>
    <row r="482" spans="1:6" ht="12.75">
      <c r="A482" s="125"/>
      <c r="B482" s="125"/>
      <c r="C482" s="125"/>
      <c r="D482" s="125"/>
      <c r="E482" s="125"/>
      <c r="F482" s="117"/>
    </row>
    <row r="483" spans="1:6" ht="12.75">
      <c r="A483" s="125"/>
      <c r="B483" s="125"/>
      <c r="C483" s="125"/>
      <c r="D483" s="125"/>
      <c r="E483" s="125"/>
      <c r="F483" s="117"/>
    </row>
    <row r="484" spans="1:6" ht="12.75">
      <c r="A484" s="125"/>
      <c r="B484" s="125"/>
      <c r="C484" s="125"/>
      <c r="D484" s="125"/>
      <c r="E484" s="125"/>
      <c r="F484" s="117"/>
    </row>
    <row r="485" spans="1:6" ht="12.75">
      <c r="A485" s="125"/>
      <c r="B485" s="125"/>
      <c r="C485" s="125"/>
      <c r="D485" s="125"/>
      <c r="E485" s="125"/>
      <c r="F485" s="117"/>
    </row>
    <row r="486" spans="1:6" ht="12.75">
      <c r="A486" s="125"/>
      <c r="B486" s="125"/>
      <c r="C486" s="125"/>
      <c r="D486" s="125"/>
      <c r="E486" s="125"/>
      <c r="F486" s="117"/>
    </row>
    <row r="487" spans="1:6" ht="12.75">
      <c r="A487" s="125"/>
      <c r="B487" s="125"/>
      <c r="C487" s="125"/>
      <c r="D487" s="125"/>
      <c r="E487" s="125"/>
      <c r="F487" s="117"/>
    </row>
    <row r="488" spans="1:6" ht="12.75">
      <c r="A488" s="125"/>
      <c r="B488" s="125"/>
      <c r="C488" s="125"/>
      <c r="D488" s="125"/>
      <c r="E488" s="125"/>
      <c r="F488" s="117"/>
    </row>
    <row r="489" spans="1:6" ht="12.75">
      <c r="A489" s="125"/>
      <c r="B489" s="125"/>
      <c r="C489" s="125"/>
      <c r="D489" s="125"/>
      <c r="E489" s="125"/>
      <c r="F489" s="117"/>
    </row>
    <row r="490" spans="1:6" ht="12.75">
      <c r="A490" s="125"/>
      <c r="B490" s="125"/>
      <c r="C490" s="125"/>
      <c r="D490" s="125"/>
      <c r="E490" s="125"/>
      <c r="F490" s="117"/>
    </row>
    <row r="491" spans="1:6" ht="12.75">
      <c r="A491" s="125"/>
      <c r="B491" s="125"/>
      <c r="C491" s="125"/>
      <c r="D491" s="125"/>
      <c r="E491" s="125"/>
      <c r="F491" s="117"/>
    </row>
    <row r="492" spans="1:6" ht="12.75">
      <c r="A492" s="125"/>
      <c r="B492" s="125"/>
      <c r="C492" s="125"/>
      <c r="D492" s="125"/>
      <c r="E492" s="125"/>
      <c r="F492" s="117"/>
    </row>
    <row r="493" spans="1:6" ht="12.75">
      <c r="A493" s="125"/>
      <c r="B493" s="125"/>
      <c r="C493" s="125"/>
      <c r="D493" s="125"/>
      <c r="E493" s="125"/>
      <c r="F493" s="117"/>
    </row>
    <row r="494" spans="1:6" ht="12.75">
      <c r="A494" s="125"/>
      <c r="B494" s="125"/>
      <c r="C494" s="125"/>
      <c r="D494" s="125"/>
      <c r="E494" s="125"/>
      <c r="F494" s="117"/>
    </row>
    <row r="495" spans="1:6" ht="12.75">
      <c r="A495" s="125"/>
      <c r="B495" s="125"/>
      <c r="C495" s="125"/>
      <c r="D495" s="125"/>
      <c r="E495" s="125"/>
      <c r="F495" s="117"/>
    </row>
    <row r="496" spans="1:6" ht="12.75">
      <c r="A496" s="125"/>
      <c r="B496" s="125"/>
      <c r="C496" s="125"/>
      <c r="D496" s="125"/>
      <c r="E496" s="125"/>
      <c r="F496" s="117"/>
    </row>
    <row r="497" spans="1:6" ht="12.75">
      <c r="A497" s="125"/>
      <c r="B497" s="125"/>
      <c r="C497" s="125"/>
      <c r="D497" s="125"/>
      <c r="E497" s="125"/>
      <c r="F497" s="117"/>
    </row>
    <row r="498" spans="1:6" ht="12.75">
      <c r="A498" s="125"/>
      <c r="B498" s="125"/>
      <c r="C498" s="125"/>
      <c r="D498" s="125"/>
      <c r="E498" s="125"/>
      <c r="F498" s="117"/>
    </row>
    <row r="499" spans="1:6" ht="12.75">
      <c r="A499" s="125"/>
      <c r="B499" s="125"/>
      <c r="C499" s="125"/>
      <c r="D499" s="125"/>
      <c r="E499" s="125"/>
      <c r="F499" s="117"/>
    </row>
    <row r="500" spans="1:6" ht="12.75">
      <c r="A500" s="125"/>
      <c r="B500" s="125"/>
      <c r="C500" s="125"/>
      <c r="D500" s="125"/>
      <c r="E500" s="125"/>
      <c r="F500" s="117"/>
    </row>
    <row r="501" spans="1:6" ht="12.75">
      <c r="A501" s="125"/>
      <c r="B501" s="125"/>
      <c r="C501" s="125"/>
      <c r="D501" s="125"/>
      <c r="E501" s="125"/>
      <c r="F501" s="117"/>
    </row>
    <row r="502" spans="1:6" ht="12.75">
      <c r="A502" s="125"/>
      <c r="B502" s="125"/>
      <c r="C502" s="125"/>
      <c r="D502" s="125"/>
      <c r="E502" s="125"/>
      <c r="F502" s="117"/>
    </row>
    <row r="503" spans="1:6" ht="12.75">
      <c r="A503" s="125"/>
      <c r="B503" s="125"/>
      <c r="C503" s="125"/>
      <c r="D503" s="125"/>
      <c r="E503" s="125"/>
      <c r="F503" s="117"/>
    </row>
    <row r="504" spans="1:6" ht="12.75">
      <c r="A504" s="125"/>
      <c r="B504" s="125"/>
      <c r="C504" s="125"/>
      <c r="D504" s="125"/>
      <c r="E504" s="125"/>
      <c r="F504" s="117"/>
    </row>
    <row r="505" spans="1:6" ht="12.75">
      <c r="A505" s="125"/>
      <c r="B505" s="125"/>
      <c r="C505" s="125"/>
      <c r="D505" s="125"/>
      <c r="E505" s="125"/>
      <c r="F505" s="117"/>
    </row>
    <row r="506" spans="1:6" ht="12.75">
      <c r="A506" s="125"/>
      <c r="B506" s="125"/>
      <c r="C506" s="125"/>
      <c r="D506" s="125"/>
      <c r="E506" s="125"/>
      <c r="F506" s="117"/>
    </row>
    <row r="507" spans="1:6" ht="12.75">
      <c r="A507" s="125"/>
      <c r="B507" s="125"/>
      <c r="C507" s="125"/>
      <c r="D507" s="125"/>
      <c r="E507" s="125"/>
      <c r="F507" s="117"/>
    </row>
    <row r="508" spans="1:6" ht="12.75">
      <c r="A508" s="125"/>
      <c r="B508" s="125"/>
      <c r="C508" s="125"/>
      <c r="D508" s="125"/>
      <c r="E508" s="125"/>
      <c r="F508" s="117"/>
    </row>
    <row r="509" spans="1:6" ht="12.75">
      <c r="A509" s="125"/>
      <c r="B509" s="125"/>
      <c r="C509" s="125"/>
      <c r="D509" s="125"/>
      <c r="E509" s="125"/>
      <c r="F509" s="117"/>
    </row>
    <row r="510" spans="1:6" ht="12.75">
      <c r="A510" s="125"/>
      <c r="B510" s="125"/>
      <c r="C510" s="125"/>
      <c r="D510" s="125"/>
      <c r="E510" s="125"/>
      <c r="F510" s="117"/>
    </row>
    <row r="511" spans="1:6" ht="12.75">
      <c r="A511" s="125"/>
      <c r="B511" s="125"/>
      <c r="C511" s="125"/>
      <c r="D511" s="125"/>
      <c r="E511" s="125"/>
      <c r="F511" s="117"/>
    </row>
    <row r="512" spans="1:6" ht="12.75">
      <c r="A512" s="125"/>
      <c r="B512" s="125"/>
      <c r="C512" s="125"/>
      <c r="D512" s="125"/>
      <c r="E512" s="125"/>
      <c r="F512" s="117"/>
    </row>
    <row r="513" spans="1:6" ht="12.75">
      <c r="A513" s="125"/>
      <c r="B513" s="125"/>
      <c r="C513" s="125"/>
      <c r="D513" s="125"/>
      <c r="E513" s="125"/>
      <c r="F513" s="117"/>
    </row>
    <row r="514" spans="1:6" ht="12.75">
      <c r="A514" s="125"/>
      <c r="B514" s="125"/>
      <c r="C514" s="125"/>
      <c r="D514" s="125"/>
      <c r="E514" s="125"/>
      <c r="F514" s="117"/>
    </row>
    <row r="515" spans="1:6" ht="12.75">
      <c r="A515" s="125"/>
      <c r="B515" s="125"/>
      <c r="C515" s="125"/>
      <c r="D515" s="125"/>
      <c r="E515" s="125"/>
      <c r="F515" s="117"/>
    </row>
    <row r="516" spans="1:6" ht="12.75">
      <c r="A516" s="125"/>
      <c r="B516" s="125"/>
      <c r="C516" s="125"/>
      <c r="D516" s="125"/>
      <c r="E516" s="125"/>
      <c r="F516" s="117"/>
    </row>
    <row r="517" spans="1:6" ht="12.75">
      <c r="A517" s="125"/>
      <c r="B517" s="125"/>
      <c r="C517" s="125"/>
      <c r="D517" s="125"/>
      <c r="E517" s="125"/>
      <c r="F517" s="117"/>
    </row>
    <row r="518" spans="1:6" ht="12.75">
      <c r="A518" s="125"/>
      <c r="B518" s="125"/>
      <c r="C518" s="125"/>
      <c r="D518" s="125"/>
      <c r="E518" s="125"/>
      <c r="F518" s="117"/>
    </row>
    <row r="519" spans="1:6" ht="12.75">
      <c r="A519" s="125"/>
      <c r="B519" s="125"/>
      <c r="C519" s="125"/>
      <c r="D519" s="125"/>
      <c r="E519" s="125"/>
      <c r="F519" s="117"/>
    </row>
    <row r="520" spans="1:6" ht="12.75">
      <c r="A520" s="125"/>
      <c r="B520" s="125"/>
      <c r="C520" s="125"/>
      <c r="D520" s="125"/>
      <c r="E520" s="125"/>
      <c r="F520" s="117"/>
    </row>
    <row r="521" spans="1:6" ht="12.75">
      <c r="A521" s="125"/>
      <c r="B521" s="125"/>
      <c r="C521" s="125"/>
      <c r="D521" s="125"/>
      <c r="E521" s="125"/>
      <c r="F521" s="117"/>
    </row>
    <row r="522" spans="1:6" ht="12.75">
      <c r="A522" s="125"/>
      <c r="B522" s="125"/>
      <c r="C522" s="125"/>
      <c r="D522" s="125"/>
      <c r="E522" s="125"/>
      <c r="F522" s="117"/>
    </row>
    <row r="523" spans="1:6" ht="12.75">
      <c r="A523" s="125"/>
      <c r="B523" s="125"/>
      <c r="C523" s="125"/>
      <c r="D523" s="125"/>
      <c r="E523" s="125"/>
      <c r="F523" s="117"/>
    </row>
    <row r="524" spans="1:6" ht="12.75">
      <c r="A524" s="125"/>
      <c r="B524" s="125"/>
      <c r="C524" s="125"/>
      <c r="D524" s="125"/>
      <c r="E524" s="125"/>
      <c r="F524" s="117"/>
    </row>
    <row r="525" spans="1:6" ht="12.75">
      <c r="A525" s="125"/>
      <c r="B525" s="125"/>
      <c r="C525" s="125"/>
      <c r="D525" s="125"/>
      <c r="E525" s="125"/>
      <c r="F525" s="117"/>
    </row>
    <row r="526" spans="1:6" ht="12.75">
      <c r="A526" s="125"/>
      <c r="B526" s="125"/>
      <c r="C526" s="125"/>
      <c r="D526" s="125"/>
      <c r="E526" s="125"/>
      <c r="F526" s="117"/>
    </row>
    <row r="527" spans="1:6" ht="12.75">
      <c r="A527" s="125"/>
      <c r="B527" s="125"/>
      <c r="C527" s="125"/>
      <c r="D527" s="125"/>
      <c r="E527" s="125"/>
      <c r="F527" s="117"/>
    </row>
    <row r="528" spans="1:6" ht="12.75">
      <c r="A528" s="125"/>
      <c r="B528" s="125"/>
      <c r="C528" s="125"/>
      <c r="D528" s="125"/>
      <c r="E528" s="125"/>
      <c r="F528" s="117"/>
    </row>
    <row r="529" spans="1:6" ht="12.75">
      <c r="A529" s="125"/>
      <c r="B529" s="125"/>
      <c r="C529" s="125"/>
      <c r="D529" s="125"/>
      <c r="E529" s="125"/>
      <c r="F529" s="117"/>
    </row>
    <row r="530" spans="1:6" ht="12.75">
      <c r="A530" s="125"/>
      <c r="B530" s="125"/>
      <c r="C530" s="125"/>
      <c r="D530" s="125"/>
      <c r="E530" s="125"/>
      <c r="F530" s="117"/>
    </row>
    <row r="531" spans="1:6" ht="12.75">
      <c r="A531" s="125"/>
      <c r="B531" s="125"/>
      <c r="C531" s="125"/>
      <c r="D531" s="125"/>
      <c r="E531" s="125"/>
      <c r="F531" s="117"/>
    </row>
    <row r="532" spans="1:6" ht="12.75">
      <c r="A532" s="125"/>
      <c r="B532" s="125"/>
      <c r="C532" s="125"/>
      <c r="D532" s="125"/>
      <c r="E532" s="125"/>
      <c r="F532" s="117"/>
    </row>
    <row r="533" spans="1:6" ht="12.75">
      <c r="A533" s="125"/>
      <c r="B533" s="125"/>
      <c r="C533" s="125"/>
      <c r="D533" s="125"/>
      <c r="E533" s="125"/>
      <c r="F533" s="117"/>
    </row>
    <row r="534" spans="1:6" ht="12.75">
      <c r="A534" s="125"/>
      <c r="B534" s="125"/>
      <c r="C534" s="125"/>
      <c r="D534" s="125"/>
      <c r="E534" s="125"/>
      <c r="F534" s="117"/>
    </row>
    <row r="535" spans="1:6" ht="12.75">
      <c r="A535" s="125"/>
      <c r="B535" s="125"/>
      <c r="C535" s="125"/>
      <c r="D535" s="125"/>
      <c r="E535" s="125"/>
      <c r="F535" s="117"/>
    </row>
    <row r="536" spans="1:6" ht="12.75">
      <c r="A536" s="125"/>
      <c r="B536" s="125"/>
      <c r="C536" s="125"/>
      <c r="D536" s="125"/>
      <c r="E536" s="125"/>
      <c r="F536" s="117"/>
    </row>
    <row r="537" spans="1:6" ht="12.75">
      <c r="A537" s="125"/>
      <c r="B537" s="125"/>
      <c r="C537" s="125"/>
      <c r="D537" s="125"/>
      <c r="E537" s="125"/>
      <c r="F537" s="117"/>
    </row>
    <row r="538" spans="1:6" ht="12.75">
      <c r="A538" s="125"/>
      <c r="B538" s="125"/>
      <c r="C538" s="125"/>
      <c r="D538" s="125"/>
      <c r="E538" s="125"/>
      <c r="F538" s="117"/>
    </row>
    <row r="539" spans="1:6" ht="12.75">
      <c r="A539" s="125"/>
      <c r="B539" s="125"/>
      <c r="C539" s="125"/>
      <c r="D539" s="125"/>
      <c r="E539" s="125"/>
      <c r="F539" s="117"/>
    </row>
    <row r="540" spans="1:6" ht="12.75">
      <c r="A540" s="125"/>
      <c r="B540" s="125"/>
      <c r="C540" s="125"/>
      <c r="D540" s="125"/>
      <c r="E540" s="125"/>
      <c r="F540" s="117"/>
    </row>
    <row r="541" spans="1:6" ht="12.75">
      <c r="A541" s="125"/>
      <c r="B541" s="125"/>
      <c r="C541" s="125"/>
      <c r="D541" s="125"/>
      <c r="E541" s="125"/>
      <c r="F541" s="117"/>
    </row>
    <row r="542" spans="1:6" ht="12.75">
      <c r="A542" s="125"/>
      <c r="B542" s="125"/>
      <c r="C542" s="125"/>
      <c r="D542" s="125"/>
      <c r="E542" s="125"/>
      <c r="F542" s="117"/>
    </row>
    <row r="543" spans="1:6" ht="12.75">
      <c r="A543" s="125"/>
      <c r="B543" s="125"/>
      <c r="C543" s="125"/>
      <c r="D543" s="125"/>
      <c r="E543" s="125"/>
      <c r="F543" s="117"/>
    </row>
    <row r="544" spans="1:6" ht="12.75">
      <c r="A544" s="125"/>
      <c r="B544" s="125"/>
      <c r="C544" s="125"/>
      <c r="D544" s="125"/>
      <c r="E544" s="125"/>
      <c r="F544" s="117"/>
    </row>
    <row r="545" spans="1:6" ht="12.75">
      <c r="A545" s="125"/>
      <c r="B545" s="125"/>
      <c r="C545" s="125"/>
      <c r="D545" s="125"/>
      <c r="E545" s="125"/>
      <c r="F545" s="117"/>
    </row>
    <row r="546" spans="1:6" ht="12.75">
      <c r="A546" s="125"/>
      <c r="B546" s="125"/>
      <c r="C546" s="125"/>
      <c r="D546" s="125"/>
      <c r="E546" s="125"/>
      <c r="F546" s="117"/>
    </row>
    <row r="547" spans="1:6" ht="12.75">
      <c r="A547" s="125"/>
      <c r="B547" s="125"/>
      <c r="C547" s="125"/>
      <c r="D547" s="125"/>
      <c r="E547" s="125"/>
      <c r="F547" s="117"/>
    </row>
    <row r="548" spans="1:6" ht="12.75">
      <c r="A548" s="125"/>
      <c r="B548" s="125"/>
      <c r="C548" s="125"/>
      <c r="D548" s="125"/>
      <c r="E548" s="125"/>
      <c r="F548" s="117"/>
    </row>
    <row r="549" spans="1:6" ht="12.75">
      <c r="A549" s="125"/>
      <c r="B549" s="125"/>
      <c r="C549" s="125"/>
      <c r="D549" s="125"/>
      <c r="E549" s="125"/>
      <c r="F549" s="117"/>
    </row>
    <row r="550" spans="1:6" ht="12.75">
      <c r="A550" s="125"/>
      <c r="B550" s="125"/>
      <c r="C550" s="125"/>
      <c r="D550" s="125"/>
      <c r="E550" s="125"/>
      <c r="F550" s="117"/>
    </row>
    <row r="551" spans="1:6" ht="12.75">
      <c r="A551" s="125"/>
      <c r="B551" s="125"/>
      <c r="C551" s="125"/>
      <c r="D551" s="125"/>
      <c r="E551" s="125"/>
      <c r="F551" s="117"/>
    </row>
    <row r="552" spans="1:6" ht="12.75">
      <c r="A552" s="125"/>
      <c r="B552" s="125"/>
      <c r="C552" s="125"/>
      <c r="D552" s="125"/>
      <c r="E552" s="125"/>
      <c r="F552" s="117"/>
    </row>
    <row r="553" spans="1:6" ht="12.75">
      <c r="A553" s="125"/>
      <c r="B553" s="125"/>
      <c r="C553" s="125"/>
      <c r="D553" s="125"/>
      <c r="E553" s="125"/>
      <c r="F553" s="117"/>
    </row>
    <row r="554" spans="1:6" ht="12.75">
      <c r="A554" s="125"/>
      <c r="B554" s="125"/>
      <c r="C554" s="125"/>
      <c r="D554" s="125"/>
      <c r="E554" s="125"/>
      <c r="F554" s="117"/>
    </row>
    <row r="555" spans="1:6" ht="12.75">
      <c r="A555" s="125"/>
      <c r="B555" s="125"/>
      <c r="C555" s="125"/>
      <c r="D555" s="125"/>
      <c r="E555" s="125"/>
      <c r="F555" s="117"/>
    </row>
    <row r="556" spans="1:6" ht="12.75">
      <c r="A556" s="125"/>
      <c r="B556" s="125"/>
      <c r="C556" s="125"/>
      <c r="D556" s="125"/>
      <c r="E556" s="125"/>
      <c r="F556" s="117"/>
    </row>
    <row r="557" spans="1:6" ht="12.75">
      <c r="A557" s="125"/>
      <c r="B557" s="125"/>
      <c r="C557" s="125"/>
      <c r="D557" s="125"/>
      <c r="E557" s="125"/>
      <c r="F557" s="117"/>
    </row>
    <row r="558" spans="1:6" ht="12.75">
      <c r="A558" s="125"/>
      <c r="B558" s="125"/>
      <c r="C558" s="125"/>
      <c r="D558" s="125"/>
      <c r="E558" s="125"/>
      <c r="F558" s="117"/>
    </row>
    <row r="559" spans="1:6" ht="12.75">
      <c r="A559" s="125"/>
      <c r="B559" s="125"/>
      <c r="C559" s="125"/>
      <c r="D559" s="125"/>
      <c r="E559" s="125"/>
      <c r="F559" s="117"/>
    </row>
    <row r="560" spans="1:6" ht="12.75">
      <c r="A560" s="125"/>
      <c r="B560" s="125"/>
      <c r="C560" s="125"/>
      <c r="D560" s="125"/>
      <c r="E560" s="125"/>
      <c r="F560" s="117"/>
    </row>
    <row r="561" spans="1:6" ht="12.75">
      <c r="A561" s="125"/>
      <c r="B561" s="125"/>
      <c r="C561" s="125"/>
      <c r="D561" s="125"/>
      <c r="E561" s="125"/>
      <c r="F561" s="117"/>
    </row>
    <row r="562" spans="1:6" ht="12.75">
      <c r="A562" s="125"/>
      <c r="B562" s="125"/>
      <c r="C562" s="125"/>
      <c r="D562" s="125"/>
      <c r="E562" s="125"/>
      <c r="F562" s="117"/>
    </row>
    <row r="563" spans="1:6" ht="12.75">
      <c r="A563" s="125"/>
      <c r="B563" s="125"/>
      <c r="C563" s="125"/>
      <c r="D563" s="125"/>
      <c r="E563" s="125"/>
      <c r="F563" s="117"/>
    </row>
    <row r="564" spans="1:6" ht="12.75">
      <c r="A564" s="125"/>
      <c r="B564" s="125"/>
      <c r="C564" s="125"/>
      <c r="D564" s="125"/>
      <c r="E564" s="125"/>
      <c r="F564" s="117"/>
    </row>
    <row r="565" spans="1:6" ht="12.75">
      <c r="A565" s="125"/>
      <c r="B565" s="125"/>
      <c r="C565" s="125"/>
      <c r="D565" s="125"/>
      <c r="E565" s="125"/>
      <c r="F565" s="117"/>
    </row>
    <row r="566" spans="1:6" ht="12.75">
      <c r="A566" s="125"/>
      <c r="B566" s="125"/>
      <c r="C566" s="125"/>
      <c r="D566" s="125"/>
      <c r="E566" s="125"/>
      <c r="F566" s="117"/>
    </row>
    <row r="567" spans="1:6" ht="12.75">
      <c r="A567" s="125"/>
      <c r="B567" s="125"/>
      <c r="C567" s="125"/>
      <c r="D567" s="125"/>
      <c r="E567" s="125"/>
      <c r="F567" s="117"/>
    </row>
    <row r="568" spans="1:6" ht="12.75">
      <c r="A568" s="125"/>
      <c r="B568" s="125"/>
      <c r="C568" s="125"/>
      <c r="D568" s="125"/>
      <c r="E568" s="125"/>
      <c r="F568" s="117"/>
    </row>
    <row r="569" spans="1:6" ht="12.75">
      <c r="A569" s="125"/>
      <c r="B569" s="125"/>
      <c r="C569" s="125"/>
      <c r="D569" s="125"/>
      <c r="E569" s="125"/>
      <c r="F569" s="117"/>
    </row>
    <row r="570" spans="1:6" ht="12.75">
      <c r="A570" s="125"/>
      <c r="B570" s="125"/>
      <c r="C570" s="125"/>
      <c r="D570" s="125"/>
      <c r="E570" s="125"/>
      <c r="F570" s="117"/>
    </row>
    <row r="571" spans="1:6" ht="12.75">
      <c r="A571" s="125"/>
      <c r="B571" s="125"/>
      <c r="C571" s="125"/>
      <c r="D571" s="125"/>
      <c r="E571" s="125"/>
      <c r="F571" s="117"/>
    </row>
    <row r="572" spans="1:6" ht="12.75">
      <c r="A572" s="125"/>
      <c r="B572" s="125"/>
      <c r="C572" s="125"/>
      <c r="D572" s="125"/>
      <c r="E572" s="125"/>
      <c r="F572" s="117"/>
    </row>
    <row r="573" spans="1:6" ht="12.75">
      <c r="A573" s="125"/>
      <c r="B573" s="125"/>
      <c r="C573" s="125"/>
      <c r="D573" s="125"/>
      <c r="E573" s="125"/>
      <c r="F573" s="117"/>
    </row>
    <row r="574" spans="1:6" ht="12.75">
      <c r="A574" s="125"/>
      <c r="B574" s="125"/>
      <c r="C574" s="125"/>
      <c r="D574" s="125"/>
      <c r="E574" s="125"/>
      <c r="F574" s="117"/>
    </row>
    <row r="575" spans="1:6" ht="12.75">
      <c r="A575" s="125"/>
      <c r="B575" s="125"/>
      <c r="C575" s="125"/>
      <c r="D575" s="125"/>
      <c r="E575" s="125"/>
      <c r="F575" s="117"/>
    </row>
    <row r="576" spans="1:6" ht="12.75">
      <c r="A576" s="125"/>
      <c r="B576" s="125"/>
      <c r="C576" s="125"/>
      <c r="D576" s="125"/>
      <c r="E576" s="125"/>
      <c r="F576" s="117"/>
    </row>
    <row r="577" spans="1:6" ht="12.75">
      <c r="A577" s="125"/>
      <c r="B577" s="125"/>
      <c r="C577" s="125"/>
      <c r="D577" s="125"/>
      <c r="E577" s="125"/>
      <c r="F577" s="117"/>
    </row>
    <row r="578" spans="1:6" ht="12.75">
      <c r="A578" s="125"/>
      <c r="B578" s="125"/>
      <c r="C578" s="125"/>
      <c r="D578" s="125"/>
      <c r="E578" s="125"/>
      <c r="F578" s="117"/>
    </row>
    <row r="579" spans="1:6" ht="12.75">
      <c r="A579" s="125"/>
      <c r="B579" s="125"/>
      <c r="C579" s="125"/>
      <c r="D579" s="125"/>
      <c r="E579" s="125"/>
      <c r="F579" s="117"/>
    </row>
    <row r="580" spans="1:6" ht="12.75">
      <c r="A580" s="125"/>
      <c r="B580" s="125"/>
      <c r="C580" s="125"/>
      <c r="D580" s="125"/>
      <c r="E580" s="125"/>
      <c r="F580" s="117"/>
    </row>
    <row r="581" spans="1:6" ht="12.75">
      <c r="A581" s="125"/>
      <c r="B581" s="125"/>
      <c r="C581" s="125"/>
      <c r="D581" s="125"/>
      <c r="E581" s="125"/>
      <c r="F581" s="117"/>
    </row>
    <row r="582" spans="1:6" ht="12.75">
      <c r="A582" s="125"/>
      <c r="B582" s="125"/>
      <c r="C582" s="125"/>
      <c r="D582" s="125"/>
      <c r="E582" s="125"/>
      <c r="F582" s="117"/>
    </row>
    <row r="583" spans="1:6" ht="12.75">
      <c r="A583" s="125"/>
      <c r="B583" s="125"/>
      <c r="C583" s="125"/>
      <c r="D583" s="125"/>
      <c r="E583" s="125"/>
      <c r="F583" s="117"/>
    </row>
    <row r="584" spans="1:6" ht="12.75">
      <c r="A584" s="125"/>
      <c r="B584" s="125"/>
      <c r="C584" s="125"/>
      <c r="D584" s="125"/>
      <c r="E584" s="125"/>
      <c r="F584" s="117"/>
    </row>
    <row r="585" spans="1:6" ht="12.75">
      <c r="A585" s="125"/>
      <c r="B585" s="125"/>
      <c r="C585" s="125"/>
      <c r="D585" s="125"/>
      <c r="E585" s="125"/>
      <c r="F585" s="117"/>
    </row>
    <row r="586" spans="1:6" ht="12.75">
      <c r="A586" s="125"/>
      <c r="B586" s="125"/>
      <c r="C586" s="125"/>
      <c r="D586" s="125"/>
      <c r="E586" s="125"/>
      <c r="F586" s="117"/>
    </row>
    <row r="587" spans="1:6" ht="12.75">
      <c r="A587" s="125"/>
      <c r="B587" s="125"/>
      <c r="C587" s="125"/>
      <c r="D587" s="125"/>
      <c r="E587" s="125"/>
      <c r="F587" s="117"/>
    </row>
    <row r="588" spans="1:6" ht="12.75">
      <c r="A588" s="125"/>
      <c r="B588" s="125"/>
      <c r="C588" s="125"/>
      <c r="D588" s="125"/>
      <c r="E588" s="125"/>
      <c r="F588" s="117"/>
    </row>
    <row r="589" spans="1:6" ht="12.75">
      <c r="A589" s="125"/>
      <c r="B589" s="125"/>
      <c r="C589" s="125"/>
      <c r="D589" s="125"/>
      <c r="E589" s="125"/>
      <c r="F589" s="117"/>
    </row>
    <row r="590" spans="1:6" ht="12.75">
      <c r="A590" s="125"/>
      <c r="B590" s="125"/>
      <c r="C590" s="125"/>
      <c r="D590" s="125"/>
      <c r="E590" s="125"/>
      <c r="F590" s="117"/>
    </row>
    <row r="591" spans="1:6" ht="12.75">
      <c r="A591" s="125"/>
      <c r="B591" s="125"/>
      <c r="C591" s="125"/>
      <c r="D591" s="125"/>
      <c r="E591" s="125"/>
      <c r="F591" s="117"/>
    </row>
    <row r="592" spans="1:6" ht="12.75">
      <c r="A592" s="125"/>
      <c r="B592" s="125"/>
      <c r="C592" s="125"/>
      <c r="D592" s="125"/>
      <c r="E592" s="125"/>
      <c r="F592" s="117"/>
    </row>
    <row r="593" spans="1:6" ht="12.75">
      <c r="A593" s="125"/>
      <c r="B593" s="125"/>
      <c r="C593" s="125"/>
      <c r="D593" s="125"/>
      <c r="E593" s="125"/>
      <c r="F593" s="117"/>
    </row>
    <row r="594" spans="1:6" ht="12.75">
      <c r="A594" s="125"/>
      <c r="B594" s="125"/>
      <c r="C594" s="125"/>
      <c r="D594" s="125"/>
      <c r="E594" s="125"/>
      <c r="F594" s="117"/>
    </row>
    <row r="595" spans="1:6" ht="12.75">
      <c r="A595" s="125"/>
      <c r="B595" s="125"/>
      <c r="C595" s="125"/>
      <c r="D595" s="125"/>
      <c r="E595" s="125"/>
      <c r="F595" s="117"/>
    </row>
    <row r="596" spans="1:6" ht="12.75">
      <c r="A596" s="125"/>
      <c r="B596" s="125"/>
      <c r="C596" s="125"/>
      <c r="D596" s="125"/>
      <c r="E596" s="125"/>
      <c r="F596" s="117"/>
    </row>
    <row r="597" spans="1:6" ht="12.75">
      <c r="A597" s="125"/>
      <c r="B597" s="125"/>
      <c r="C597" s="125"/>
      <c r="D597" s="125"/>
      <c r="E597" s="125"/>
      <c r="F597" s="117"/>
    </row>
    <row r="598" spans="1:6" ht="12.75">
      <c r="A598" s="125"/>
      <c r="B598" s="125"/>
      <c r="C598" s="125"/>
      <c r="D598" s="125"/>
      <c r="E598" s="125"/>
      <c r="F598" s="117"/>
    </row>
    <row r="599" spans="1:6" ht="12.75">
      <c r="A599" s="125"/>
      <c r="B599" s="125"/>
      <c r="C599" s="125"/>
      <c r="D599" s="125"/>
      <c r="E599" s="125"/>
      <c r="F599" s="117"/>
    </row>
    <row r="600" spans="1:6" ht="12.75">
      <c r="A600" s="125"/>
      <c r="B600" s="125"/>
      <c r="C600" s="125"/>
      <c r="D600" s="125"/>
      <c r="E600" s="125"/>
      <c r="F600" s="117"/>
    </row>
    <row r="601" spans="1:6" ht="12.75">
      <c r="A601" s="125"/>
      <c r="B601" s="125"/>
      <c r="C601" s="125"/>
      <c r="D601" s="125"/>
      <c r="E601" s="125"/>
      <c r="F601" s="117"/>
    </row>
    <row r="602" spans="1:6" ht="12.75">
      <c r="A602" s="125"/>
      <c r="B602" s="125"/>
      <c r="C602" s="125"/>
      <c r="D602" s="125"/>
      <c r="E602" s="125"/>
      <c r="F602" s="117"/>
    </row>
    <row r="603" spans="1:6" ht="12.75">
      <c r="A603" s="125"/>
      <c r="B603" s="125"/>
      <c r="C603" s="125"/>
      <c r="D603" s="125"/>
      <c r="E603" s="125"/>
      <c r="F603" s="117"/>
    </row>
    <row r="604" spans="1:6" ht="12.75">
      <c r="A604" s="125"/>
      <c r="B604" s="125"/>
      <c r="C604" s="125"/>
      <c r="D604" s="125"/>
      <c r="E604" s="125"/>
      <c r="F604" s="117"/>
    </row>
    <row r="605" spans="1:6" ht="12.75">
      <c r="A605" s="125"/>
      <c r="B605" s="125"/>
      <c r="C605" s="125"/>
      <c r="D605" s="125"/>
      <c r="E605" s="125"/>
      <c r="F605" s="117"/>
    </row>
    <row r="606" spans="1:6" ht="12.75">
      <c r="A606" s="125"/>
      <c r="B606" s="125"/>
      <c r="C606" s="125"/>
      <c r="D606" s="125"/>
      <c r="E606" s="125"/>
      <c r="F606" s="117"/>
    </row>
    <row r="607" spans="1:6" ht="12.75">
      <c r="A607" s="125"/>
      <c r="B607" s="125"/>
      <c r="C607" s="125"/>
      <c r="D607" s="125"/>
      <c r="E607" s="125"/>
      <c r="F607" s="117"/>
    </row>
    <row r="608" spans="1:6" ht="12.75">
      <c r="A608" s="125"/>
      <c r="B608" s="125"/>
      <c r="C608" s="125"/>
      <c r="D608" s="125"/>
      <c r="E608" s="125"/>
      <c r="F608" s="117"/>
    </row>
    <row r="609" spans="1:6" ht="12.75">
      <c r="A609" s="125"/>
      <c r="B609" s="125"/>
      <c r="C609" s="125"/>
      <c r="D609" s="125"/>
      <c r="E609" s="125"/>
      <c r="F609" s="117"/>
    </row>
    <row r="610" spans="1:6" ht="12.75">
      <c r="A610" s="125"/>
      <c r="B610" s="125"/>
      <c r="C610" s="125"/>
      <c r="D610" s="125"/>
      <c r="E610" s="125"/>
      <c r="F610" s="117"/>
    </row>
    <row r="611" spans="1:6" ht="12.75">
      <c r="A611" s="125"/>
      <c r="B611" s="125"/>
      <c r="C611" s="125"/>
      <c r="D611" s="125"/>
      <c r="E611" s="125"/>
      <c r="F611" s="117"/>
    </row>
    <row r="612" spans="1:6" ht="12.75">
      <c r="A612" s="125"/>
      <c r="B612" s="125"/>
      <c r="C612" s="125"/>
      <c r="D612" s="125"/>
      <c r="E612" s="125"/>
      <c r="F612" s="117"/>
    </row>
    <row r="613" spans="1:6" ht="12.75">
      <c r="A613" s="125"/>
      <c r="B613" s="125"/>
      <c r="C613" s="125"/>
      <c r="D613" s="125"/>
      <c r="E613" s="125"/>
      <c r="F613" s="117"/>
    </row>
    <row r="614" spans="1:6" ht="12.75">
      <c r="A614" s="125"/>
      <c r="B614" s="125"/>
      <c r="C614" s="125"/>
      <c r="D614" s="125"/>
      <c r="E614" s="125"/>
      <c r="F614" s="117"/>
    </row>
    <row r="615" spans="1:6" ht="12.75">
      <c r="A615" s="125"/>
      <c r="B615" s="125"/>
      <c r="C615" s="125"/>
      <c r="D615" s="125"/>
      <c r="E615" s="125"/>
      <c r="F615" s="117"/>
    </row>
    <row r="616" spans="1:6" ht="12.75">
      <c r="A616" s="125"/>
      <c r="B616" s="125"/>
      <c r="C616" s="125"/>
      <c r="D616" s="125"/>
      <c r="E616" s="125"/>
      <c r="F616" s="117"/>
    </row>
    <row r="617" spans="1:6" ht="12.75">
      <c r="A617" s="125"/>
      <c r="B617" s="125"/>
      <c r="C617" s="125"/>
      <c r="D617" s="125"/>
      <c r="E617" s="125"/>
      <c r="F617" s="117"/>
    </row>
    <row r="618" spans="1:6" ht="12.75">
      <c r="A618" s="125"/>
      <c r="B618" s="125"/>
      <c r="C618" s="125"/>
      <c r="D618" s="125"/>
      <c r="E618" s="125"/>
      <c r="F618" s="117"/>
    </row>
    <row r="619" spans="1:6" ht="12.75">
      <c r="A619" s="125"/>
      <c r="B619" s="125"/>
      <c r="C619" s="125"/>
      <c r="D619" s="125"/>
      <c r="E619" s="125"/>
      <c r="F619" s="117"/>
    </row>
    <row r="620" spans="1:6" ht="12.75">
      <c r="A620" s="125"/>
      <c r="B620" s="125"/>
      <c r="C620" s="125"/>
      <c r="D620" s="125"/>
      <c r="E620" s="125"/>
      <c r="F620" s="117"/>
    </row>
    <row r="621" spans="1:6" ht="12.75">
      <c r="A621" s="125"/>
      <c r="B621" s="125"/>
      <c r="C621" s="125"/>
      <c r="D621" s="125"/>
      <c r="E621" s="125"/>
      <c r="F621" s="117"/>
    </row>
    <row r="622" spans="1:6" ht="12.75">
      <c r="A622" s="125"/>
      <c r="B622" s="125"/>
      <c r="C622" s="125"/>
      <c r="D622" s="125"/>
      <c r="E622" s="125"/>
      <c r="F622" s="117"/>
    </row>
    <row r="623" spans="1:6" ht="12.75">
      <c r="A623" s="125"/>
      <c r="B623" s="125"/>
      <c r="C623" s="125"/>
      <c r="D623" s="125"/>
      <c r="E623" s="125"/>
      <c r="F623" s="117"/>
    </row>
    <row r="624" spans="1:6" ht="12.75">
      <c r="A624" s="125"/>
      <c r="B624" s="125"/>
      <c r="C624" s="125"/>
      <c r="D624" s="125"/>
      <c r="E624" s="125"/>
      <c r="F624" s="117"/>
    </row>
    <row r="625" spans="1:6" ht="12.75">
      <c r="A625" s="125"/>
      <c r="B625" s="125"/>
      <c r="C625" s="125"/>
      <c r="D625" s="125"/>
      <c r="E625" s="125"/>
      <c r="F625" s="117"/>
    </row>
    <row r="626" spans="1:6" ht="12.75">
      <c r="A626" s="125"/>
      <c r="B626" s="125"/>
      <c r="C626" s="125"/>
      <c r="D626" s="125"/>
      <c r="E626" s="125"/>
      <c r="F626" s="117"/>
    </row>
    <row r="627" spans="1:6" ht="12.75">
      <c r="A627" s="125"/>
      <c r="B627" s="125"/>
      <c r="C627" s="125"/>
      <c r="D627" s="125"/>
      <c r="E627" s="125"/>
      <c r="F627" s="117"/>
    </row>
    <row r="628" spans="1:6" ht="12.75">
      <c r="A628" s="125"/>
      <c r="B628" s="125"/>
      <c r="C628" s="125"/>
      <c r="D628" s="125"/>
      <c r="E628" s="125"/>
      <c r="F628" s="117"/>
    </row>
    <row r="629" spans="1:6" ht="12.75">
      <c r="A629" s="125"/>
      <c r="B629" s="125"/>
      <c r="C629" s="125"/>
      <c r="D629" s="125"/>
      <c r="E629" s="125"/>
      <c r="F629" s="117"/>
    </row>
    <row r="630" spans="1:6" ht="12.75">
      <c r="A630" s="125"/>
      <c r="B630" s="125"/>
      <c r="C630" s="125"/>
      <c r="D630" s="125"/>
      <c r="E630" s="125"/>
      <c r="F630" s="117"/>
    </row>
    <row r="631" spans="1:6" ht="12.75">
      <c r="A631" s="125"/>
      <c r="B631" s="125"/>
      <c r="C631" s="125"/>
      <c r="D631" s="125"/>
      <c r="E631" s="125"/>
      <c r="F631" s="117"/>
    </row>
    <row r="632" spans="1:6" ht="12.75">
      <c r="A632" s="125"/>
      <c r="B632" s="125"/>
      <c r="C632" s="125"/>
      <c r="D632" s="125"/>
      <c r="E632" s="125"/>
      <c r="F632" s="117"/>
    </row>
    <row r="633" spans="1:6" ht="12.75">
      <c r="A633" s="125"/>
      <c r="B633" s="125"/>
      <c r="C633" s="125"/>
      <c r="D633" s="125"/>
      <c r="E633" s="125"/>
      <c r="F633" s="117"/>
    </row>
    <row r="634" spans="1:6" ht="12.75">
      <c r="A634" s="125"/>
      <c r="B634" s="125"/>
      <c r="C634" s="125"/>
      <c r="D634" s="125"/>
      <c r="E634" s="125"/>
      <c r="F634" s="117"/>
    </row>
    <row r="635" spans="1:6" ht="12.75">
      <c r="A635" s="125"/>
      <c r="B635" s="125"/>
      <c r="C635" s="125"/>
      <c r="D635" s="125"/>
      <c r="E635" s="125"/>
      <c r="F635" s="117"/>
    </row>
    <row r="636" spans="1:6" ht="12.75">
      <c r="A636" s="125"/>
      <c r="B636" s="125"/>
      <c r="C636" s="125"/>
      <c r="D636" s="125"/>
      <c r="E636" s="125"/>
      <c r="F636" s="117"/>
    </row>
    <row r="637" spans="1:6" ht="12.75">
      <c r="A637" s="125"/>
      <c r="B637" s="125"/>
      <c r="C637" s="125"/>
      <c r="D637" s="125"/>
      <c r="E637" s="125"/>
      <c r="F637" s="117"/>
    </row>
    <row r="638" spans="1:6" ht="12.75">
      <c r="A638" s="125"/>
      <c r="B638" s="125"/>
      <c r="C638" s="125"/>
      <c r="D638" s="125"/>
      <c r="E638" s="125"/>
      <c r="F638" s="117"/>
    </row>
    <row r="639" spans="1:6" ht="12.75">
      <c r="A639" s="125"/>
      <c r="B639" s="125"/>
      <c r="C639" s="125"/>
      <c r="D639" s="125"/>
      <c r="E639" s="125"/>
      <c r="F639" s="117"/>
    </row>
    <row r="640" spans="1:6" ht="12.75">
      <c r="A640" s="125"/>
      <c r="B640" s="125"/>
      <c r="C640" s="125"/>
      <c r="D640" s="125"/>
      <c r="E640" s="125"/>
      <c r="F640" s="117"/>
    </row>
    <row r="641" spans="1:6" ht="12.75">
      <c r="A641" s="125"/>
      <c r="B641" s="125"/>
      <c r="C641" s="125"/>
      <c r="D641" s="125"/>
      <c r="E641" s="125"/>
      <c r="F641" s="117"/>
    </row>
    <row r="642" spans="1:6" ht="12.75">
      <c r="A642" s="125"/>
      <c r="B642" s="125"/>
      <c r="C642" s="125"/>
      <c r="D642" s="125"/>
      <c r="E642" s="125"/>
      <c r="F642" s="117"/>
    </row>
    <row r="643" spans="1:6" ht="12.75">
      <c r="A643" s="125"/>
      <c r="B643" s="125"/>
      <c r="C643" s="125"/>
      <c r="D643" s="125"/>
      <c r="E643" s="125"/>
      <c r="F643" s="117"/>
    </row>
    <row r="644" spans="1:6" ht="12.75">
      <c r="A644" s="125"/>
      <c r="B644" s="125"/>
      <c r="C644" s="125"/>
      <c r="D644" s="125"/>
      <c r="E644" s="125"/>
      <c r="F644" s="117"/>
    </row>
    <row r="645" spans="1:6" ht="12.75">
      <c r="A645" s="125"/>
      <c r="B645" s="125"/>
      <c r="C645" s="125"/>
      <c r="D645" s="125"/>
      <c r="E645" s="125"/>
      <c r="F645" s="117"/>
    </row>
    <row r="646" spans="1:6" ht="12.75">
      <c r="A646" s="125"/>
      <c r="B646" s="125"/>
      <c r="C646" s="125"/>
      <c r="D646" s="125"/>
      <c r="E646" s="125"/>
      <c r="F646" s="117"/>
    </row>
    <row r="647" spans="1:6" ht="12.75">
      <c r="A647" s="125"/>
      <c r="B647" s="125"/>
      <c r="C647" s="125"/>
      <c r="D647" s="125"/>
      <c r="E647" s="125"/>
      <c r="F647" s="117"/>
    </row>
    <row r="648" spans="1:6" ht="12.75">
      <c r="A648" s="125"/>
      <c r="B648" s="125"/>
      <c r="C648" s="125"/>
      <c r="D648" s="125"/>
      <c r="E648" s="125"/>
      <c r="F648" s="117"/>
    </row>
    <row r="649" spans="1:6" ht="12.75">
      <c r="A649" s="125"/>
      <c r="B649" s="125"/>
      <c r="C649" s="125"/>
      <c r="D649" s="125"/>
      <c r="E649" s="125"/>
      <c r="F649" s="117"/>
    </row>
    <row r="650" spans="1:6" ht="12.75">
      <c r="A650" s="125"/>
      <c r="B650" s="125"/>
      <c r="C650" s="125"/>
      <c r="D650" s="125"/>
      <c r="E650" s="125"/>
      <c r="F650" s="117"/>
    </row>
    <row r="651" spans="1:6" ht="12.75">
      <c r="A651" s="125"/>
      <c r="B651" s="125"/>
      <c r="C651" s="125"/>
      <c r="D651" s="125"/>
      <c r="E651" s="125"/>
      <c r="F651" s="117"/>
    </row>
    <row r="652" spans="1:6" ht="12.75">
      <c r="A652" s="125"/>
      <c r="B652" s="125"/>
      <c r="C652" s="125"/>
      <c r="D652" s="125"/>
      <c r="E652" s="125"/>
      <c r="F652" s="117"/>
    </row>
    <row r="653" spans="1:6" ht="12.75">
      <c r="A653" s="125"/>
      <c r="B653" s="125"/>
      <c r="C653" s="125"/>
      <c r="D653" s="125"/>
      <c r="E653" s="125"/>
      <c r="F653" s="117"/>
    </row>
    <row r="654" spans="1:6" ht="12.75">
      <c r="A654" s="125"/>
      <c r="B654" s="125"/>
      <c r="C654" s="125"/>
      <c r="D654" s="125"/>
      <c r="E654" s="125"/>
      <c r="F654" s="117"/>
    </row>
    <row r="655" spans="1:6" ht="12.75">
      <c r="A655" s="125"/>
      <c r="B655" s="125"/>
      <c r="C655" s="125"/>
      <c r="D655" s="125"/>
      <c r="E655" s="125"/>
      <c r="F655" s="117"/>
    </row>
    <row r="656" spans="1:6" ht="12.75">
      <c r="A656" s="125"/>
      <c r="B656" s="125"/>
      <c r="C656" s="125"/>
      <c r="D656" s="125"/>
      <c r="E656" s="125"/>
      <c r="F656" s="117"/>
    </row>
    <row r="657" spans="1:6" ht="12.75">
      <c r="A657" s="125"/>
      <c r="B657" s="125"/>
      <c r="C657" s="125"/>
      <c r="D657" s="125"/>
      <c r="E657" s="125"/>
      <c r="F657" s="117"/>
    </row>
    <row r="658" spans="1:6" ht="12.75">
      <c r="A658" s="125"/>
      <c r="B658" s="125"/>
      <c r="C658" s="125"/>
      <c r="D658" s="125"/>
      <c r="E658" s="125"/>
      <c r="F658" s="117"/>
    </row>
    <row r="659" spans="1:5" ht="12.75">
      <c r="A659" s="125"/>
      <c r="B659" s="125"/>
      <c r="C659" s="125"/>
      <c r="D659" s="125"/>
      <c r="E659" s="125"/>
    </row>
    <row r="660" spans="1:5" ht="12.75">
      <c r="A660" s="125"/>
      <c r="B660" s="125"/>
      <c r="C660" s="125"/>
      <c r="D660" s="125"/>
      <c r="E660" s="125"/>
    </row>
    <row r="661" spans="1:5" ht="12.75">
      <c r="A661" s="125"/>
      <c r="B661" s="125"/>
      <c r="C661" s="125"/>
      <c r="D661" s="125"/>
      <c r="E661" s="125"/>
    </row>
  </sheetData>
  <sheetProtection password="CEFB" sheet="1"/>
  <mergeCells count="24">
    <mergeCell ref="A97:E97"/>
    <mergeCell ref="B99:C99"/>
    <mergeCell ref="E21:E22"/>
    <mergeCell ref="A92:C92"/>
    <mergeCell ref="A93:E93"/>
    <mergeCell ref="A94:E94"/>
    <mergeCell ref="A95:E95"/>
    <mergeCell ref="A96:E96"/>
    <mergeCell ref="A13:E13"/>
    <mergeCell ref="A14:E14"/>
    <mergeCell ref="A15:E15"/>
    <mergeCell ref="A16:E16"/>
    <mergeCell ref="A19:C19"/>
    <mergeCell ref="A20:A22"/>
    <mergeCell ref="B20:B22"/>
    <mergeCell ref="C20:C22"/>
    <mergeCell ref="D20:E20"/>
    <mergeCell ref="D21:D22"/>
    <mergeCell ref="C1:E3"/>
    <mergeCell ref="A5:E5"/>
    <mergeCell ref="A6:E6"/>
    <mergeCell ref="A8:E9"/>
    <mergeCell ref="A11:E11"/>
    <mergeCell ref="A12:E12"/>
  </mergeCells>
  <printOptions/>
  <pageMargins left="0.7480314960629921" right="0.3543307086614173" top="0.1968503937007874" bottom="0.43307086614173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2"/>
  <sheetViews>
    <sheetView zoomScale="124" zoomScaleNormal="124" zoomScalePageLayoutView="0" workbookViewId="0" topLeftCell="A1">
      <selection activeCell="P30" sqref="P30"/>
    </sheetView>
  </sheetViews>
  <sheetFormatPr defaultColWidth="9.33203125" defaultRowHeight="12"/>
  <cols>
    <col min="1" max="1" width="2.33203125" style="23" customWidth="1"/>
    <col min="2" max="2" width="2.83203125" style="23" customWidth="1"/>
    <col min="3" max="3" width="3" style="23" customWidth="1"/>
    <col min="4" max="4" width="2.83203125" style="23" customWidth="1"/>
    <col min="5" max="5" width="3.33203125" style="23" customWidth="1"/>
    <col min="6" max="6" width="2.83203125" style="23" customWidth="1"/>
    <col min="7" max="7" width="35" style="23" customWidth="1"/>
    <col min="8" max="8" width="3.66015625" style="23" customWidth="1"/>
    <col min="9" max="9" width="11.5" style="23" customWidth="1"/>
    <col min="10" max="10" width="11.16015625" style="23" customWidth="1"/>
    <col min="11" max="11" width="10.5" style="23" customWidth="1"/>
    <col min="12" max="16384" width="9.33203125" style="23" customWidth="1"/>
  </cols>
  <sheetData>
    <row r="1" spans="9:14" ht="12.75">
      <c r="I1" s="342" t="s">
        <v>334</v>
      </c>
      <c r="J1" s="343"/>
      <c r="K1" s="343"/>
      <c r="L1" s="343"/>
      <c r="M1" s="131"/>
      <c r="N1" s="131"/>
    </row>
    <row r="2" spans="9:14" ht="12.75">
      <c r="I2" s="342" t="s">
        <v>335</v>
      </c>
      <c r="J2" s="343"/>
      <c r="K2" s="343"/>
      <c r="L2" s="343"/>
      <c r="M2" s="131"/>
      <c r="N2" s="131"/>
    </row>
    <row r="3" spans="9:14" ht="12.75">
      <c r="I3" s="344" t="s">
        <v>336</v>
      </c>
      <c r="J3" s="343"/>
      <c r="K3" s="343"/>
      <c r="L3" s="343"/>
      <c r="M3" s="133"/>
      <c r="N3" s="133"/>
    </row>
    <row r="4" spans="9:14" ht="12.75">
      <c r="I4" s="344" t="s">
        <v>337</v>
      </c>
      <c r="J4" s="343"/>
      <c r="K4" s="343"/>
      <c r="L4" s="343"/>
      <c r="M4" s="133"/>
      <c r="N4" s="133"/>
    </row>
    <row r="5" spans="9:14" ht="14.25" customHeight="1">
      <c r="I5" s="345" t="s">
        <v>338</v>
      </c>
      <c r="J5" s="341"/>
      <c r="K5" s="341"/>
      <c r="L5" s="341"/>
      <c r="M5" s="133"/>
      <c r="N5" s="133"/>
    </row>
    <row r="6" spans="1:12" ht="14.25" customHeight="1">
      <c r="A6" s="134"/>
      <c r="B6" s="134"/>
      <c r="C6" s="134"/>
      <c r="D6" s="134"/>
      <c r="E6" s="134"/>
      <c r="F6" s="134"/>
      <c r="G6" s="134"/>
      <c r="H6" s="134"/>
      <c r="I6" s="132"/>
      <c r="J6" s="132"/>
      <c r="K6" s="132"/>
      <c r="L6" s="132"/>
    </row>
    <row r="7" spans="1:13" ht="12.75">
      <c r="A7" s="134"/>
      <c r="B7" s="134"/>
      <c r="C7" s="346" t="s">
        <v>339</v>
      </c>
      <c r="D7" s="347"/>
      <c r="E7" s="347"/>
      <c r="F7" s="347"/>
      <c r="G7" s="347"/>
      <c r="H7" s="347"/>
      <c r="I7" s="347"/>
      <c r="J7" s="347"/>
      <c r="K7" s="347"/>
      <c r="L7" s="347"/>
      <c r="M7" s="135"/>
    </row>
    <row r="8" spans="1:13" ht="12.75">
      <c r="A8" s="134"/>
      <c r="B8" s="134"/>
      <c r="C8" s="332" t="s">
        <v>340</v>
      </c>
      <c r="D8" s="333"/>
      <c r="E8" s="333"/>
      <c r="F8" s="333"/>
      <c r="G8" s="333"/>
      <c r="H8" s="333"/>
      <c r="I8" s="333"/>
      <c r="J8" s="333"/>
      <c r="K8" s="333"/>
      <c r="L8" s="333"/>
      <c r="M8" s="136"/>
    </row>
    <row r="9" spans="1:12" ht="12.7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</row>
    <row r="10" spans="1:13" ht="12.75">
      <c r="A10" s="134"/>
      <c r="B10" s="134"/>
      <c r="C10" s="134"/>
      <c r="D10" s="134"/>
      <c r="E10" s="334" t="s">
        <v>341</v>
      </c>
      <c r="F10" s="335"/>
      <c r="G10" s="335"/>
      <c r="H10" s="335"/>
      <c r="I10" s="335"/>
      <c r="J10" s="335"/>
      <c r="K10" s="335"/>
      <c r="L10" s="335"/>
      <c r="M10" s="335"/>
    </row>
    <row r="11" spans="1:12" ht="12.7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 ht="12.75">
      <c r="A12" s="134"/>
      <c r="B12" s="134"/>
      <c r="C12" s="134"/>
      <c r="D12" s="134"/>
      <c r="E12" s="134"/>
      <c r="F12" s="134"/>
      <c r="G12" s="336" t="s">
        <v>342</v>
      </c>
      <c r="H12" s="336"/>
      <c r="I12" s="337"/>
      <c r="J12" s="337"/>
      <c r="K12" s="337"/>
      <c r="L12" s="134"/>
    </row>
    <row r="13" spans="1:12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12.75">
      <c r="A14" s="134"/>
      <c r="B14" s="134"/>
      <c r="C14" s="134"/>
      <c r="D14" s="134"/>
      <c r="E14" s="134"/>
      <c r="F14" s="134"/>
      <c r="G14" s="338" t="s">
        <v>343</v>
      </c>
      <c r="H14" s="338"/>
      <c r="I14" s="322"/>
      <c r="J14" s="322"/>
      <c r="K14" s="322"/>
      <c r="L14" s="134"/>
    </row>
    <row r="15" spans="1:12" ht="12.75">
      <c r="A15" s="134"/>
      <c r="B15" s="134"/>
      <c r="C15" s="134"/>
      <c r="D15" s="134"/>
      <c r="E15" s="134"/>
      <c r="F15" s="134"/>
      <c r="G15" s="137" t="s">
        <v>344</v>
      </c>
      <c r="H15" s="137"/>
      <c r="I15" s="138"/>
      <c r="J15" s="138"/>
      <c r="K15" s="138"/>
      <c r="L15" s="134"/>
    </row>
    <row r="16" spans="1:12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</row>
    <row r="17" spans="1:12" ht="12.75">
      <c r="A17" s="134"/>
      <c r="B17" s="134"/>
      <c r="C17" s="134"/>
      <c r="D17" s="134"/>
      <c r="E17" s="134"/>
      <c r="F17" s="134"/>
      <c r="G17" s="339" t="s">
        <v>345</v>
      </c>
      <c r="H17" s="339"/>
      <c r="I17" s="339"/>
      <c r="J17" s="339"/>
      <c r="K17" s="134"/>
      <c r="L17" s="134"/>
    </row>
    <row r="18" spans="1:12" ht="12.75">
      <c r="A18" s="134"/>
      <c r="B18" s="134"/>
      <c r="C18" s="134"/>
      <c r="D18" s="134"/>
      <c r="E18" s="134"/>
      <c r="F18" s="134"/>
      <c r="G18" s="340" t="s">
        <v>346</v>
      </c>
      <c r="H18" s="340"/>
      <c r="I18" s="341"/>
      <c r="J18" s="341"/>
      <c r="K18" s="341"/>
      <c r="L18" s="134"/>
    </row>
    <row r="19" spans="1:12" ht="12.75">
      <c r="A19" s="134"/>
      <c r="B19" s="134"/>
      <c r="C19" s="134"/>
      <c r="D19" s="134"/>
      <c r="E19" s="134"/>
      <c r="F19" s="134"/>
      <c r="G19" s="134" t="s">
        <v>347</v>
      </c>
      <c r="H19" s="134"/>
      <c r="I19" s="134"/>
      <c r="J19" s="134"/>
      <c r="K19" s="134"/>
      <c r="L19" s="134"/>
    </row>
    <row r="20" spans="1:12" ht="12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 t="s">
        <v>348</v>
      </c>
    </row>
    <row r="21" spans="1:12" ht="12.75">
      <c r="A21" s="134"/>
      <c r="B21" s="134"/>
      <c r="C21" s="134"/>
      <c r="D21" s="134"/>
      <c r="E21" s="134"/>
      <c r="F21" s="134"/>
      <c r="G21" s="134"/>
      <c r="H21" s="134"/>
      <c r="I21" s="325" t="s">
        <v>349</v>
      </c>
      <c r="J21" s="326"/>
      <c r="K21" s="327"/>
      <c r="L21" s="139">
        <v>13</v>
      </c>
    </row>
    <row r="22" spans="1:12" ht="12.75">
      <c r="A22" s="134"/>
      <c r="B22" s="134"/>
      <c r="C22" s="134"/>
      <c r="D22" s="134"/>
      <c r="E22" s="134"/>
      <c r="F22" s="134"/>
      <c r="G22" s="134"/>
      <c r="H22" s="134"/>
      <c r="I22" s="325" t="s">
        <v>350</v>
      </c>
      <c r="J22" s="326"/>
      <c r="K22" s="327"/>
      <c r="L22" s="140"/>
    </row>
    <row r="23" spans="1:12" ht="12.75">
      <c r="A23" s="134"/>
      <c r="B23" s="134"/>
      <c r="C23" s="134"/>
      <c r="D23" s="134"/>
      <c r="E23" s="134"/>
      <c r="F23" s="134"/>
      <c r="G23" s="134"/>
      <c r="H23" s="134"/>
      <c r="I23" s="328" t="s">
        <v>351</v>
      </c>
      <c r="J23" s="329"/>
      <c r="K23" s="330"/>
      <c r="L23" s="139"/>
    </row>
    <row r="24" spans="1:12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 t="s">
        <v>352</v>
      </c>
    </row>
    <row r="25" spans="1:12" ht="9" customHeight="1">
      <c r="A25" s="308" t="s">
        <v>353</v>
      </c>
      <c r="B25" s="309"/>
      <c r="C25" s="309"/>
      <c r="D25" s="309"/>
      <c r="E25" s="309"/>
      <c r="F25" s="310"/>
      <c r="G25" s="317" t="s">
        <v>216</v>
      </c>
      <c r="H25" s="308" t="s">
        <v>354</v>
      </c>
      <c r="I25" s="141" t="s">
        <v>355</v>
      </c>
      <c r="J25" s="142"/>
      <c r="K25" s="142"/>
      <c r="L25" s="143"/>
    </row>
    <row r="26" spans="1:12" ht="9.75" customHeight="1">
      <c r="A26" s="311"/>
      <c r="B26" s="312"/>
      <c r="C26" s="312"/>
      <c r="D26" s="312"/>
      <c r="E26" s="312"/>
      <c r="F26" s="313"/>
      <c r="G26" s="318"/>
      <c r="H26" s="311"/>
      <c r="I26" s="144" t="s">
        <v>356</v>
      </c>
      <c r="J26" s="145"/>
      <c r="K26" s="145"/>
      <c r="L26" s="146"/>
    </row>
    <row r="27" spans="1:12" ht="11.25" customHeight="1">
      <c r="A27" s="311"/>
      <c r="B27" s="312"/>
      <c r="C27" s="312"/>
      <c r="D27" s="312"/>
      <c r="E27" s="312"/>
      <c r="F27" s="313"/>
      <c r="G27" s="318"/>
      <c r="H27" s="311"/>
      <c r="I27" s="331" t="s">
        <v>357</v>
      </c>
      <c r="J27" s="141" t="s">
        <v>358</v>
      </c>
      <c r="K27" s="142"/>
      <c r="L27" s="143"/>
    </row>
    <row r="28" spans="1:12" ht="14.25" customHeight="1">
      <c r="A28" s="311"/>
      <c r="B28" s="312"/>
      <c r="C28" s="312"/>
      <c r="D28" s="312"/>
      <c r="E28" s="312"/>
      <c r="F28" s="313"/>
      <c r="G28" s="318"/>
      <c r="H28" s="311"/>
      <c r="I28" s="320"/>
      <c r="J28" s="331" t="s">
        <v>359</v>
      </c>
      <c r="K28" s="141" t="s">
        <v>360</v>
      </c>
      <c r="L28" s="143"/>
    </row>
    <row r="29" spans="1:12" ht="12.75" customHeight="1">
      <c r="A29" s="314"/>
      <c r="B29" s="315"/>
      <c r="C29" s="315"/>
      <c r="D29" s="315"/>
      <c r="E29" s="315"/>
      <c r="F29" s="316"/>
      <c r="G29" s="319"/>
      <c r="H29" s="314"/>
      <c r="I29" s="236"/>
      <c r="J29" s="236"/>
      <c r="K29" s="147" t="s">
        <v>361</v>
      </c>
      <c r="L29" s="147" t="s">
        <v>362</v>
      </c>
    </row>
    <row r="30" spans="1:12" ht="9.75" customHeight="1">
      <c r="A30" s="148">
        <v>1</v>
      </c>
      <c r="B30" s="149"/>
      <c r="C30" s="149"/>
      <c r="D30" s="149"/>
      <c r="E30" s="149"/>
      <c r="F30" s="150"/>
      <c r="G30" s="151">
        <v>2</v>
      </c>
      <c r="H30" s="151">
        <v>3</v>
      </c>
      <c r="I30" s="147">
        <v>4</v>
      </c>
      <c r="J30" s="147">
        <v>5</v>
      </c>
      <c r="K30" s="147">
        <v>6</v>
      </c>
      <c r="L30" s="152">
        <v>7</v>
      </c>
    </row>
    <row r="31" spans="1:12" ht="12.75">
      <c r="A31" s="153">
        <v>2</v>
      </c>
      <c r="B31" s="154"/>
      <c r="C31" s="154"/>
      <c r="D31" s="154"/>
      <c r="E31" s="154"/>
      <c r="F31" s="154"/>
      <c r="G31" s="155" t="s">
        <v>363</v>
      </c>
      <c r="H31" s="156">
        <v>1</v>
      </c>
      <c r="I31" s="157">
        <f>I32+I39+I57+I74+I79+I91+I103+I114+I121</f>
        <v>126.8</v>
      </c>
      <c r="J31" s="157">
        <f>J32+J39+J57+J74+J79+J91+J103+J114+J121</f>
        <v>1284.6</v>
      </c>
      <c r="K31" s="158">
        <f>K32+K39</f>
        <v>0</v>
      </c>
      <c r="L31" s="157">
        <f>L32+L39+L57+L74+L79+L91+L103+L114+L121</f>
        <v>0</v>
      </c>
    </row>
    <row r="32" spans="1:12" ht="14.25" customHeight="1">
      <c r="A32" s="159">
        <v>2</v>
      </c>
      <c r="B32" s="159">
        <v>1</v>
      </c>
      <c r="C32" s="160"/>
      <c r="D32" s="160"/>
      <c r="E32" s="160"/>
      <c r="F32" s="160"/>
      <c r="G32" s="161" t="s">
        <v>364</v>
      </c>
      <c r="H32" s="162">
        <v>2</v>
      </c>
      <c r="I32" s="163">
        <f>I34+I36+I38</f>
        <v>16.4</v>
      </c>
      <c r="J32" s="163">
        <f>J34+J36+J38</f>
        <v>856.9</v>
      </c>
      <c r="K32" s="163">
        <f>K34+K36</f>
        <v>0</v>
      </c>
      <c r="L32" s="163">
        <f>L37</f>
        <v>0</v>
      </c>
    </row>
    <row r="33" spans="1:12" ht="12.75">
      <c r="A33" s="160">
        <v>2</v>
      </c>
      <c r="B33" s="160">
        <v>1</v>
      </c>
      <c r="C33" s="160">
        <v>1</v>
      </c>
      <c r="D33" s="160"/>
      <c r="E33" s="160"/>
      <c r="F33" s="160"/>
      <c r="G33" s="164" t="s">
        <v>365</v>
      </c>
      <c r="H33" s="165">
        <v>3</v>
      </c>
      <c r="I33" s="166">
        <f>I34+I36</f>
        <v>12.5</v>
      </c>
      <c r="J33" s="166">
        <f>J34+J36</f>
        <v>624</v>
      </c>
      <c r="K33" s="166">
        <f>K34+K36</f>
        <v>0</v>
      </c>
      <c r="L33" s="160" t="s">
        <v>149</v>
      </c>
    </row>
    <row r="34" spans="1:12" ht="12.75">
      <c r="A34" s="160">
        <v>2</v>
      </c>
      <c r="B34" s="160">
        <v>1</v>
      </c>
      <c r="C34" s="160">
        <v>1</v>
      </c>
      <c r="D34" s="160">
        <v>1</v>
      </c>
      <c r="E34" s="160">
        <v>1</v>
      </c>
      <c r="F34" s="160">
        <v>1</v>
      </c>
      <c r="G34" s="164" t="s">
        <v>221</v>
      </c>
      <c r="H34" s="165">
        <v>4</v>
      </c>
      <c r="I34" s="167">
        <v>12.5</v>
      </c>
      <c r="J34" s="167">
        <v>624</v>
      </c>
      <c r="K34" s="167"/>
      <c r="L34" s="160" t="s">
        <v>149</v>
      </c>
    </row>
    <row r="35" spans="1:12" ht="14.25" customHeight="1">
      <c r="A35" s="160"/>
      <c r="B35" s="160"/>
      <c r="C35" s="160"/>
      <c r="D35" s="160"/>
      <c r="E35" s="160"/>
      <c r="F35" s="160"/>
      <c r="G35" s="164" t="s">
        <v>366</v>
      </c>
      <c r="H35" s="165">
        <v>5</v>
      </c>
      <c r="I35" s="167">
        <v>1.9</v>
      </c>
      <c r="J35" s="167">
        <v>86.9</v>
      </c>
      <c r="K35" s="167"/>
      <c r="L35" s="160" t="s">
        <v>149</v>
      </c>
    </row>
    <row r="36" spans="1:12" ht="12.75">
      <c r="A36" s="160">
        <v>2</v>
      </c>
      <c r="B36" s="160">
        <v>1</v>
      </c>
      <c r="C36" s="160">
        <v>1</v>
      </c>
      <c r="D36" s="160">
        <v>1</v>
      </c>
      <c r="E36" s="160">
        <v>1</v>
      </c>
      <c r="F36" s="160">
        <v>2</v>
      </c>
      <c r="G36" s="164" t="s">
        <v>222</v>
      </c>
      <c r="H36" s="165">
        <v>6</v>
      </c>
      <c r="I36" s="167"/>
      <c r="J36" s="167"/>
      <c r="K36" s="167"/>
      <c r="L36" s="160" t="s">
        <v>149</v>
      </c>
    </row>
    <row r="37" spans="1:12" ht="12.75">
      <c r="A37" s="160">
        <v>2</v>
      </c>
      <c r="B37" s="160">
        <v>1</v>
      </c>
      <c r="C37" s="160">
        <v>2</v>
      </c>
      <c r="D37" s="160"/>
      <c r="E37" s="160"/>
      <c r="F37" s="160"/>
      <c r="G37" s="164" t="s">
        <v>223</v>
      </c>
      <c r="H37" s="165">
        <v>7</v>
      </c>
      <c r="I37" s="166">
        <f>I38</f>
        <v>3.9</v>
      </c>
      <c r="J37" s="166">
        <f>J38</f>
        <v>232.9</v>
      </c>
      <c r="K37" s="160" t="s">
        <v>149</v>
      </c>
      <c r="L37" s="166">
        <f>L38</f>
        <v>0</v>
      </c>
    </row>
    <row r="38" spans="1:12" ht="12.75">
      <c r="A38" s="160">
        <v>2</v>
      </c>
      <c r="B38" s="160">
        <v>1</v>
      </c>
      <c r="C38" s="160">
        <v>2</v>
      </c>
      <c r="D38" s="160">
        <v>1</v>
      </c>
      <c r="E38" s="160">
        <v>1</v>
      </c>
      <c r="F38" s="160">
        <v>1</v>
      </c>
      <c r="G38" s="164" t="s">
        <v>223</v>
      </c>
      <c r="H38" s="165">
        <v>8</v>
      </c>
      <c r="I38" s="167">
        <v>3.9</v>
      </c>
      <c r="J38" s="167">
        <v>232.9</v>
      </c>
      <c r="K38" s="160" t="s">
        <v>149</v>
      </c>
      <c r="L38" s="168"/>
    </row>
    <row r="39" spans="1:12" ht="15" customHeight="1">
      <c r="A39" s="159">
        <v>2</v>
      </c>
      <c r="B39" s="159">
        <v>2</v>
      </c>
      <c r="C39" s="160"/>
      <c r="D39" s="160"/>
      <c r="E39" s="160"/>
      <c r="F39" s="160"/>
      <c r="G39" s="161" t="s">
        <v>367</v>
      </c>
      <c r="H39" s="162">
        <v>9</v>
      </c>
      <c r="I39" s="163">
        <f>I40</f>
        <v>22</v>
      </c>
      <c r="J39" s="163">
        <f>J40</f>
        <v>279.4</v>
      </c>
      <c r="K39" s="163">
        <f>K40</f>
        <v>0</v>
      </c>
      <c r="L39" s="163">
        <f>L40</f>
        <v>0</v>
      </c>
    </row>
    <row r="40" spans="1:12" ht="14.25" customHeight="1">
      <c r="A40" s="160">
        <v>2</v>
      </c>
      <c r="B40" s="160">
        <v>2</v>
      </c>
      <c r="C40" s="160">
        <v>1</v>
      </c>
      <c r="D40" s="160"/>
      <c r="E40" s="160"/>
      <c r="F40" s="160"/>
      <c r="G40" s="164" t="s">
        <v>367</v>
      </c>
      <c r="H40" s="165">
        <v>10</v>
      </c>
      <c r="I40" s="166">
        <f>I41+I42+I43+I44+I45+I46+I47+I48+I49+I50+I51+I52+I53+I54+I55+I56</f>
        <v>22</v>
      </c>
      <c r="J40" s="166">
        <f>J41+J42+J43+J44+J45+J46+J47+J48+J49+J50+J51+J52+J53+J54+J55+J56</f>
        <v>279.4</v>
      </c>
      <c r="K40" s="166">
        <f>K46</f>
        <v>0</v>
      </c>
      <c r="L40" s="166">
        <f>L41+L42+L43+L44+L45+L47+L48+L49+L50+L51+L52+L53+L54+L55+L56</f>
        <v>0</v>
      </c>
    </row>
    <row r="41" spans="1:12" ht="12.75">
      <c r="A41" s="160">
        <v>2</v>
      </c>
      <c r="B41" s="160">
        <v>2</v>
      </c>
      <c r="C41" s="160">
        <v>1</v>
      </c>
      <c r="D41" s="160">
        <v>1</v>
      </c>
      <c r="E41" s="160">
        <v>1</v>
      </c>
      <c r="F41" s="160">
        <v>1</v>
      </c>
      <c r="G41" s="164" t="s">
        <v>226</v>
      </c>
      <c r="H41" s="165">
        <v>11</v>
      </c>
      <c r="I41" s="167">
        <v>0.4</v>
      </c>
      <c r="J41" s="167">
        <v>41.2</v>
      </c>
      <c r="K41" s="160" t="s">
        <v>149</v>
      </c>
      <c r="L41" s="167"/>
    </row>
    <row r="42" spans="1:12" ht="22.5">
      <c r="A42" s="160">
        <v>2</v>
      </c>
      <c r="B42" s="160">
        <v>2</v>
      </c>
      <c r="C42" s="160">
        <v>1</v>
      </c>
      <c r="D42" s="160">
        <v>1</v>
      </c>
      <c r="E42" s="160">
        <v>1</v>
      </c>
      <c r="F42" s="160">
        <v>2</v>
      </c>
      <c r="G42" s="164" t="s">
        <v>227</v>
      </c>
      <c r="H42" s="165">
        <v>12</v>
      </c>
      <c r="I42" s="167"/>
      <c r="J42" s="167"/>
      <c r="K42" s="160" t="s">
        <v>149</v>
      </c>
      <c r="L42" s="167"/>
    </row>
    <row r="43" spans="1:12" ht="17.25" customHeight="1">
      <c r="A43" s="160">
        <v>2</v>
      </c>
      <c r="B43" s="160">
        <v>2</v>
      </c>
      <c r="C43" s="160">
        <v>1</v>
      </c>
      <c r="D43" s="160">
        <v>1</v>
      </c>
      <c r="E43" s="160">
        <v>1</v>
      </c>
      <c r="F43" s="160">
        <v>5</v>
      </c>
      <c r="G43" s="164" t="s">
        <v>228</v>
      </c>
      <c r="H43" s="165">
        <v>13</v>
      </c>
      <c r="I43" s="167">
        <v>0.8</v>
      </c>
      <c r="J43" s="167">
        <v>5.4</v>
      </c>
      <c r="K43" s="160" t="s">
        <v>149</v>
      </c>
      <c r="L43" s="167"/>
    </row>
    <row r="44" spans="1:12" ht="23.25" customHeight="1">
      <c r="A44" s="160">
        <v>2</v>
      </c>
      <c r="B44" s="160">
        <v>2</v>
      </c>
      <c r="C44" s="160">
        <v>1</v>
      </c>
      <c r="D44" s="160">
        <v>1</v>
      </c>
      <c r="E44" s="160">
        <v>1</v>
      </c>
      <c r="F44" s="160">
        <v>6</v>
      </c>
      <c r="G44" s="164" t="s">
        <v>229</v>
      </c>
      <c r="H44" s="165">
        <v>14</v>
      </c>
      <c r="I44" s="167">
        <v>0.6</v>
      </c>
      <c r="J44" s="167">
        <v>10.1</v>
      </c>
      <c r="K44" s="160" t="s">
        <v>149</v>
      </c>
      <c r="L44" s="167"/>
    </row>
    <row r="45" spans="1:12" ht="14.25" customHeight="1">
      <c r="A45" s="160">
        <v>2</v>
      </c>
      <c r="B45" s="160">
        <v>2</v>
      </c>
      <c r="C45" s="160">
        <v>1</v>
      </c>
      <c r="D45" s="160">
        <v>1</v>
      </c>
      <c r="E45" s="160">
        <v>1</v>
      </c>
      <c r="F45" s="160">
        <v>7</v>
      </c>
      <c r="G45" s="164" t="s">
        <v>230</v>
      </c>
      <c r="H45" s="165">
        <v>15</v>
      </c>
      <c r="I45" s="167"/>
      <c r="J45" s="167">
        <v>0.4</v>
      </c>
      <c r="K45" s="160" t="s">
        <v>149</v>
      </c>
      <c r="L45" s="167"/>
    </row>
    <row r="46" spans="1:12" ht="12.75" customHeight="1">
      <c r="A46" s="160">
        <v>2</v>
      </c>
      <c r="B46" s="160">
        <v>2</v>
      </c>
      <c r="C46" s="160">
        <v>1</v>
      </c>
      <c r="D46" s="160">
        <v>1</v>
      </c>
      <c r="E46" s="160">
        <v>1</v>
      </c>
      <c r="F46" s="160">
        <v>11</v>
      </c>
      <c r="G46" s="164" t="s">
        <v>231</v>
      </c>
      <c r="H46" s="165">
        <v>16</v>
      </c>
      <c r="I46" s="167"/>
      <c r="J46" s="167">
        <v>0.6</v>
      </c>
      <c r="K46" s="167"/>
      <c r="L46" s="160" t="s">
        <v>149</v>
      </c>
    </row>
    <row r="47" spans="1:12" ht="15.75" customHeight="1">
      <c r="A47" s="160">
        <v>2</v>
      </c>
      <c r="B47" s="160">
        <v>2</v>
      </c>
      <c r="C47" s="160">
        <v>1</v>
      </c>
      <c r="D47" s="160">
        <v>1</v>
      </c>
      <c r="E47" s="160">
        <v>1</v>
      </c>
      <c r="F47" s="160">
        <v>12</v>
      </c>
      <c r="G47" s="164" t="s">
        <v>232</v>
      </c>
      <c r="H47" s="165">
        <v>17</v>
      </c>
      <c r="I47" s="167">
        <v>0.5</v>
      </c>
      <c r="J47" s="167">
        <v>39.4</v>
      </c>
      <c r="K47" s="160" t="s">
        <v>149</v>
      </c>
      <c r="L47" s="167"/>
    </row>
    <row r="48" spans="1:12" ht="22.5">
      <c r="A48" s="160">
        <v>2</v>
      </c>
      <c r="B48" s="160">
        <v>2</v>
      </c>
      <c r="C48" s="160">
        <v>1</v>
      </c>
      <c r="D48" s="160">
        <v>1</v>
      </c>
      <c r="E48" s="160">
        <v>1</v>
      </c>
      <c r="F48" s="160">
        <v>14</v>
      </c>
      <c r="G48" s="164" t="s">
        <v>233</v>
      </c>
      <c r="H48" s="165">
        <v>18</v>
      </c>
      <c r="I48" s="167"/>
      <c r="J48" s="167"/>
      <c r="K48" s="160" t="s">
        <v>149</v>
      </c>
      <c r="L48" s="167"/>
    </row>
    <row r="49" spans="1:12" ht="14.25" customHeight="1">
      <c r="A49" s="160">
        <v>2</v>
      </c>
      <c r="B49" s="160">
        <v>2</v>
      </c>
      <c r="C49" s="160">
        <v>1</v>
      </c>
      <c r="D49" s="160">
        <v>1</v>
      </c>
      <c r="E49" s="160">
        <v>1</v>
      </c>
      <c r="F49" s="160">
        <v>15</v>
      </c>
      <c r="G49" s="164" t="s">
        <v>234</v>
      </c>
      <c r="H49" s="165">
        <v>19</v>
      </c>
      <c r="I49" s="167"/>
      <c r="J49" s="167">
        <v>47.6</v>
      </c>
      <c r="K49" s="160" t="s">
        <v>149</v>
      </c>
      <c r="L49" s="167"/>
    </row>
    <row r="50" spans="1:12" ht="12.75">
      <c r="A50" s="160">
        <v>2</v>
      </c>
      <c r="B50" s="160">
        <v>2</v>
      </c>
      <c r="C50" s="160">
        <v>1</v>
      </c>
      <c r="D50" s="160">
        <v>1</v>
      </c>
      <c r="E50" s="160">
        <v>1</v>
      </c>
      <c r="F50" s="160">
        <v>16</v>
      </c>
      <c r="G50" s="164" t="s">
        <v>235</v>
      </c>
      <c r="H50" s="165">
        <v>20</v>
      </c>
      <c r="I50" s="167"/>
      <c r="J50" s="167">
        <v>0.3</v>
      </c>
      <c r="K50" s="160" t="s">
        <v>149</v>
      </c>
      <c r="L50" s="167"/>
    </row>
    <row r="51" spans="1:12" ht="22.5">
      <c r="A51" s="160">
        <v>2</v>
      </c>
      <c r="B51" s="160">
        <v>2</v>
      </c>
      <c r="C51" s="160">
        <v>1</v>
      </c>
      <c r="D51" s="160">
        <v>1</v>
      </c>
      <c r="E51" s="160">
        <v>1</v>
      </c>
      <c r="F51" s="160">
        <v>17</v>
      </c>
      <c r="G51" s="164" t="s">
        <v>236</v>
      </c>
      <c r="H51" s="165">
        <v>21</v>
      </c>
      <c r="I51" s="167"/>
      <c r="J51" s="167"/>
      <c r="K51" s="160" t="s">
        <v>149</v>
      </c>
      <c r="L51" s="167"/>
    </row>
    <row r="52" spans="1:12" ht="17.25" customHeight="1">
      <c r="A52" s="160">
        <v>2</v>
      </c>
      <c r="B52" s="160">
        <v>2</v>
      </c>
      <c r="C52" s="160">
        <v>1</v>
      </c>
      <c r="D52" s="160">
        <v>1</v>
      </c>
      <c r="E52" s="160">
        <v>1</v>
      </c>
      <c r="F52" s="160">
        <v>20</v>
      </c>
      <c r="G52" s="164" t="s">
        <v>237</v>
      </c>
      <c r="H52" s="165">
        <v>22</v>
      </c>
      <c r="I52" s="167">
        <v>6.3</v>
      </c>
      <c r="J52" s="167">
        <v>19.4</v>
      </c>
      <c r="K52" s="160" t="s">
        <v>149</v>
      </c>
      <c r="L52" s="167"/>
    </row>
    <row r="53" spans="1:12" ht="24" customHeight="1">
      <c r="A53" s="160">
        <v>2</v>
      </c>
      <c r="B53" s="160">
        <v>2</v>
      </c>
      <c r="C53" s="160">
        <v>1</v>
      </c>
      <c r="D53" s="160">
        <v>1</v>
      </c>
      <c r="E53" s="160">
        <v>1</v>
      </c>
      <c r="F53" s="160">
        <v>21</v>
      </c>
      <c r="G53" s="164" t="s">
        <v>238</v>
      </c>
      <c r="H53" s="165">
        <v>23</v>
      </c>
      <c r="I53" s="167"/>
      <c r="J53" s="167">
        <v>1.5</v>
      </c>
      <c r="K53" s="160" t="s">
        <v>149</v>
      </c>
      <c r="L53" s="167"/>
    </row>
    <row r="54" spans="1:12" ht="12.75">
      <c r="A54" s="160">
        <v>2</v>
      </c>
      <c r="B54" s="160">
        <v>2</v>
      </c>
      <c r="C54" s="160">
        <v>1</v>
      </c>
      <c r="D54" s="160">
        <v>1</v>
      </c>
      <c r="E54" s="160">
        <v>1</v>
      </c>
      <c r="F54" s="160">
        <v>22</v>
      </c>
      <c r="G54" s="164" t="s">
        <v>239</v>
      </c>
      <c r="H54" s="165">
        <v>24</v>
      </c>
      <c r="I54" s="167">
        <v>1</v>
      </c>
      <c r="J54" s="167">
        <v>5.5</v>
      </c>
      <c r="K54" s="160" t="s">
        <v>149</v>
      </c>
      <c r="L54" s="167"/>
    </row>
    <row r="55" spans="1:12" ht="15.75" customHeight="1">
      <c r="A55" s="160">
        <v>2</v>
      </c>
      <c r="B55" s="160">
        <v>2</v>
      </c>
      <c r="C55" s="160">
        <v>1</v>
      </c>
      <c r="D55" s="160">
        <v>1</v>
      </c>
      <c r="E55" s="160">
        <v>1</v>
      </c>
      <c r="F55" s="160">
        <v>23</v>
      </c>
      <c r="G55" s="164" t="s">
        <v>240</v>
      </c>
      <c r="H55" s="165">
        <v>25</v>
      </c>
      <c r="I55" s="167"/>
      <c r="J55" s="167">
        <v>0.9</v>
      </c>
      <c r="K55" s="160" t="s">
        <v>149</v>
      </c>
      <c r="L55" s="167"/>
    </row>
    <row r="56" spans="1:12" ht="18" customHeight="1">
      <c r="A56" s="160">
        <v>2</v>
      </c>
      <c r="B56" s="160">
        <v>2</v>
      </c>
      <c r="C56" s="160">
        <v>1</v>
      </c>
      <c r="D56" s="160">
        <v>1</v>
      </c>
      <c r="E56" s="160">
        <v>1</v>
      </c>
      <c r="F56" s="160">
        <v>30</v>
      </c>
      <c r="G56" s="164" t="s">
        <v>241</v>
      </c>
      <c r="H56" s="165">
        <v>26</v>
      </c>
      <c r="I56" s="167">
        <v>12.4</v>
      </c>
      <c r="J56" s="167">
        <v>107.1</v>
      </c>
      <c r="K56" s="160" t="s">
        <v>149</v>
      </c>
      <c r="L56" s="167"/>
    </row>
    <row r="57" spans="1:12" ht="12.75">
      <c r="A57" s="159">
        <v>2</v>
      </c>
      <c r="B57" s="159">
        <v>3</v>
      </c>
      <c r="C57" s="159"/>
      <c r="D57" s="159"/>
      <c r="E57" s="159"/>
      <c r="F57" s="159"/>
      <c r="G57" s="161" t="s">
        <v>368</v>
      </c>
      <c r="H57" s="162">
        <v>27</v>
      </c>
      <c r="I57" s="163">
        <f>I58+I71</f>
        <v>0</v>
      </c>
      <c r="J57" s="163">
        <f>J58+J71</f>
        <v>0</v>
      </c>
      <c r="K57" s="160" t="s">
        <v>149</v>
      </c>
      <c r="L57" s="163">
        <f>L58+L71</f>
        <v>0</v>
      </c>
    </row>
    <row r="58" spans="1:12" ht="12.75">
      <c r="A58" s="160">
        <v>2</v>
      </c>
      <c r="B58" s="160">
        <v>3</v>
      </c>
      <c r="C58" s="160">
        <v>1</v>
      </c>
      <c r="D58" s="160"/>
      <c r="E58" s="160"/>
      <c r="F58" s="160"/>
      <c r="G58" s="164" t="s">
        <v>368</v>
      </c>
      <c r="H58" s="165">
        <v>28</v>
      </c>
      <c r="I58" s="166">
        <f>I59+I63+I67</f>
        <v>0</v>
      </c>
      <c r="J58" s="166">
        <f>J59+J63+J67</f>
        <v>0</v>
      </c>
      <c r="K58" s="160" t="s">
        <v>149</v>
      </c>
      <c r="L58" s="166">
        <f>L59+L63+L67</f>
        <v>0</v>
      </c>
    </row>
    <row r="59" spans="1:12" ht="12.75">
      <c r="A59" s="160">
        <v>2</v>
      </c>
      <c r="B59" s="160">
        <v>3</v>
      </c>
      <c r="C59" s="160">
        <v>1</v>
      </c>
      <c r="D59" s="160">
        <v>1</v>
      </c>
      <c r="E59" s="160"/>
      <c r="F59" s="160"/>
      <c r="G59" s="164" t="s">
        <v>244</v>
      </c>
      <c r="H59" s="165">
        <v>29</v>
      </c>
      <c r="I59" s="166">
        <f>I60+I61+I62</f>
        <v>0</v>
      </c>
      <c r="J59" s="166">
        <f>J60+J61+J62</f>
        <v>0</v>
      </c>
      <c r="K59" s="160" t="s">
        <v>149</v>
      </c>
      <c r="L59" s="166">
        <f>L60+L61+L62</f>
        <v>0</v>
      </c>
    </row>
    <row r="60" spans="1:12" ht="16.5" customHeight="1">
      <c r="A60" s="160">
        <v>2</v>
      </c>
      <c r="B60" s="160">
        <v>3</v>
      </c>
      <c r="C60" s="160">
        <v>1</v>
      </c>
      <c r="D60" s="160">
        <v>1</v>
      </c>
      <c r="E60" s="160">
        <v>1</v>
      </c>
      <c r="F60" s="160">
        <v>1</v>
      </c>
      <c r="G60" s="164" t="s">
        <v>245</v>
      </c>
      <c r="H60" s="165">
        <v>30</v>
      </c>
      <c r="I60" s="167"/>
      <c r="J60" s="167"/>
      <c r="K60" s="160" t="s">
        <v>149</v>
      </c>
      <c r="L60" s="167"/>
    </row>
    <row r="61" spans="1:12" ht="15" customHeight="1">
      <c r="A61" s="160">
        <v>2</v>
      </c>
      <c r="B61" s="160">
        <v>3</v>
      </c>
      <c r="C61" s="160">
        <v>1</v>
      </c>
      <c r="D61" s="160">
        <v>1</v>
      </c>
      <c r="E61" s="160">
        <v>1</v>
      </c>
      <c r="F61" s="160">
        <v>2</v>
      </c>
      <c r="G61" s="164" t="s">
        <v>369</v>
      </c>
      <c r="H61" s="165">
        <v>31</v>
      </c>
      <c r="I61" s="167"/>
      <c r="J61" s="167"/>
      <c r="K61" s="160" t="s">
        <v>149</v>
      </c>
      <c r="L61" s="167"/>
    </row>
    <row r="62" spans="1:12" ht="16.5" customHeight="1">
      <c r="A62" s="160">
        <v>2</v>
      </c>
      <c r="B62" s="160">
        <v>3</v>
      </c>
      <c r="C62" s="160">
        <v>1</v>
      </c>
      <c r="D62" s="160">
        <v>1</v>
      </c>
      <c r="E62" s="160">
        <v>1</v>
      </c>
      <c r="F62" s="160">
        <v>3</v>
      </c>
      <c r="G62" s="164" t="s">
        <v>246</v>
      </c>
      <c r="H62" s="165">
        <v>32</v>
      </c>
      <c r="I62" s="167"/>
      <c r="J62" s="167"/>
      <c r="K62" s="160" t="s">
        <v>149</v>
      </c>
      <c r="L62" s="167"/>
    </row>
    <row r="63" spans="1:12" ht="21.75" customHeight="1">
      <c r="A63" s="160">
        <v>2</v>
      </c>
      <c r="B63" s="160">
        <v>3</v>
      </c>
      <c r="C63" s="160">
        <v>1</v>
      </c>
      <c r="D63" s="160">
        <v>2</v>
      </c>
      <c r="E63" s="160"/>
      <c r="F63" s="160"/>
      <c r="G63" s="164" t="s">
        <v>370</v>
      </c>
      <c r="H63" s="165">
        <v>33</v>
      </c>
      <c r="I63" s="166">
        <f>I64+I65+I66</f>
        <v>0</v>
      </c>
      <c r="J63" s="166">
        <f>J64+J65+J66</f>
        <v>0</v>
      </c>
      <c r="K63" s="160" t="s">
        <v>149</v>
      </c>
      <c r="L63" s="166">
        <f>L64+L65+L66</f>
        <v>0</v>
      </c>
    </row>
    <row r="64" spans="1:12" ht="18" customHeight="1">
      <c r="A64" s="160">
        <v>2</v>
      </c>
      <c r="B64" s="160">
        <v>3</v>
      </c>
      <c r="C64" s="160">
        <v>1</v>
      </c>
      <c r="D64" s="160">
        <v>2</v>
      </c>
      <c r="E64" s="160">
        <v>1</v>
      </c>
      <c r="F64" s="160">
        <v>1</v>
      </c>
      <c r="G64" s="164" t="s">
        <v>245</v>
      </c>
      <c r="H64" s="165">
        <v>34</v>
      </c>
      <c r="I64" s="167"/>
      <c r="J64" s="167"/>
      <c r="K64" s="160" t="s">
        <v>149</v>
      </c>
      <c r="L64" s="167"/>
    </row>
    <row r="65" spans="1:12" ht="15.75" customHeight="1">
      <c r="A65" s="160">
        <v>2</v>
      </c>
      <c r="B65" s="160">
        <v>3</v>
      </c>
      <c r="C65" s="160">
        <v>1</v>
      </c>
      <c r="D65" s="160">
        <v>2</v>
      </c>
      <c r="E65" s="160">
        <v>1</v>
      </c>
      <c r="F65" s="160">
        <v>2</v>
      </c>
      <c r="G65" s="164" t="s">
        <v>369</v>
      </c>
      <c r="H65" s="165">
        <v>35</v>
      </c>
      <c r="I65" s="167"/>
      <c r="J65" s="167"/>
      <c r="K65" s="160" t="s">
        <v>149</v>
      </c>
      <c r="L65" s="167"/>
    </row>
    <row r="66" spans="1:12" ht="15.75" customHeight="1">
      <c r="A66" s="160">
        <v>2</v>
      </c>
      <c r="B66" s="160">
        <v>3</v>
      </c>
      <c r="C66" s="160">
        <v>1</v>
      </c>
      <c r="D66" s="160">
        <v>2</v>
      </c>
      <c r="E66" s="160">
        <v>1</v>
      </c>
      <c r="F66" s="160">
        <v>3</v>
      </c>
      <c r="G66" s="164" t="s">
        <v>246</v>
      </c>
      <c r="H66" s="165">
        <v>36</v>
      </c>
      <c r="I66" s="167"/>
      <c r="J66" s="167"/>
      <c r="K66" s="160" t="s">
        <v>149</v>
      </c>
      <c r="L66" s="167"/>
    </row>
    <row r="67" spans="1:12" ht="20.25" customHeight="1">
      <c r="A67" s="160">
        <v>2</v>
      </c>
      <c r="B67" s="160">
        <v>3</v>
      </c>
      <c r="C67" s="160">
        <v>1</v>
      </c>
      <c r="D67" s="160">
        <v>3</v>
      </c>
      <c r="E67" s="160"/>
      <c r="F67" s="160"/>
      <c r="G67" s="164" t="s">
        <v>371</v>
      </c>
      <c r="H67" s="165">
        <v>37</v>
      </c>
      <c r="I67" s="166">
        <f>I68+I69+I70</f>
        <v>0</v>
      </c>
      <c r="J67" s="166">
        <f>J68+J69+J70</f>
        <v>0</v>
      </c>
      <c r="K67" s="160" t="s">
        <v>149</v>
      </c>
      <c r="L67" s="166">
        <f>L68+L69+L70</f>
        <v>0</v>
      </c>
    </row>
    <row r="68" spans="1:12" ht="12.75">
      <c r="A68" s="160">
        <v>2</v>
      </c>
      <c r="B68" s="160">
        <v>3</v>
      </c>
      <c r="C68" s="160">
        <v>1</v>
      </c>
      <c r="D68" s="160">
        <v>3</v>
      </c>
      <c r="E68" s="160">
        <v>1</v>
      </c>
      <c r="F68" s="160">
        <v>1</v>
      </c>
      <c r="G68" s="164" t="s">
        <v>249</v>
      </c>
      <c r="H68" s="165">
        <v>38</v>
      </c>
      <c r="I68" s="167"/>
      <c r="J68" s="167"/>
      <c r="K68" s="160" t="s">
        <v>149</v>
      </c>
      <c r="L68" s="167"/>
    </row>
    <row r="69" spans="1:12" ht="13.5" customHeight="1">
      <c r="A69" s="160">
        <v>2</v>
      </c>
      <c r="B69" s="160">
        <v>3</v>
      </c>
      <c r="C69" s="160">
        <v>1</v>
      </c>
      <c r="D69" s="160">
        <v>3</v>
      </c>
      <c r="E69" s="160">
        <v>1</v>
      </c>
      <c r="F69" s="160">
        <v>2</v>
      </c>
      <c r="G69" s="164" t="s">
        <v>250</v>
      </c>
      <c r="H69" s="165">
        <v>39</v>
      </c>
      <c r="I69" s="167"/>
      <c r="J69" s="167"/>
      <c r="K69" s="160" t="s">
        <v>149</v>
      </c>
      <c r="L69" s="167"/>
    </row>
    <row r="70" spans="1:12" ht="15" customHeight="1">
      <c r="A70" s="160">
        <v>2</v>
      </c>
      <c r="B70" s="160">
        <v>3</v>
      </c>
      <c r="C70" s="160">
        <v>1</v>
      </c>
      <c r="D70" s="160">
        <v>3</v>
      </c>
      <c r="E70" s="160">
        <v>1</v>
      </c>
      <c r="F70" s="160">
        <v>3</v>
      </c>
      <c r="G70" s="164" t="s">
        <v>251</v>
      </c>
      <c r="H70" s="165">
        <v>40</v>
      </c>
      <c r="I70" s="167"/>
      <c r="J70" s="167"/>
      <c r="K70" s="160" t="s">
        <v>149</v>
      </c>
      <c r="L70" s="167"/>
    </row>
    <row r="71" spans="1:12" ht="12.75">
      <c r="A71" s="160">
        <v>2</v>
      </c>
      <c r="B71" s="160">
        <v>3</v>
      </c>
      <c r="C71" s="160">
        <v>2</v>
      </c>
      <c r="D71" s="160"/>
      <c r="E71" s="160"/>
      <c r="F71" s="160"/>
      <c r="G71" s="164" t="s">
        <v>252</v>
      </c>
      <c r="H71" s="165">
        <v>41</v>
      </c>
      <c r="I71" s="166">
        <f>I73</f>
        <v>0</v>
      </c>
      <c r="J71" s="166">
        <f>J73</f>
        <v>0</v>
      </c>
      <c r="K71" s="160" t="s">
        <v>149</v>
      </c>
      <c r="L71" s="166">
        <f>L73</f>
        <v>0</v>
      </c>
    </row>
    <row r="72" spans="1:12" ht="12.75">
      <c r="A72" s="160">
        <v>2</v>
      </c>
      <c r="B72" s="160">
        <v>3</v>
      </c>
      <c r="C72" s="160">
        <v>2</v>
      </c>
      <c r="D72" s="160">
        <v>1</v>
      </c>
      <c r="E72" s="160"/>
      <c r="F72" s="160"/>
      <c r="G72" s="164" t="s">
        <v>252</v>
      </c>
      <c r="H72" s="165">
        <v>42</v>
      </c>
      <c r="I72" s="166">
        <f>I73</f>
        <v>0</v>
      </c>
      <c r="J72" s="166">
        <f>J73</f>
        <v>0</v>
      </c>
      <c r="K72" s="160" t="s">
        <v>149</v>
      </c>
      <c r="L72" s="166">
        <f>L73</f>
        <v>0</v>
      </c>
    </row>
    <row r="73" spans="1:12" ht="12.75">
      <c r="A73" s="160">
        <v>2</v>
      </c>
      <c r="B73" s="160">
        <v>3</v>
      </c>
      <c r="C73" s="160">
        <v>2</v>
      </c>
      <c r="D73" s="160">
        <v>1</v>
      </c>
      <c r="E73" s="160">
        <v>1</v>
      </c>
      <c r="F73" s="160">
        <v>1</v>
      </c>
      <c r="G73" s="164" t="s">
        <v>252</v>
      </c>
      <c r="H73" s="165">
        <v>43</v>
      </c>
      <c r="I73" s="167"/>
      <c r="J73" s="167"/>
      <c r="K73" s="160" t="s">
        <v>149</v>
      </c>
      <c r="L73" s="167"/>
    </row>
    <row r="74" spans="1:12" ht="12.75">
      <c r="A74" s="159">
        <v>2</v>
      </c>
      <c r="B74" s="159">
        <v>4</v>
      </c>
      <c r="C74" s="159"/>
      <c r="D74" s="159"/>
      <c r="E74" s="159"/>
      <c r="F74" s="159"/>
      <c r="G74" s="161" t="s">
        <v>372</v>
      </c>
      <c r="H74" s="162">
        <v>44</v>
      </c>
      <c r="I74" s="163">
        <f>I75</f>
        <v>0.1</v>
      </c>
      <c r="J74" s="163">
        <f>J75</f>
        <v>14.4</v>
      </c>
      <c r="K74" s="160" t="s">
        <v>149</v>
      </c>
      <c r="L74" s="163">
        <f>L75</f>
        <v>0</v>
      </c>
    </row>
    <row r="75" spans="1:12" ht="12.75">
      <c r="A75" s="160">
        <v>2</v>
      </c>
      <c r="B75" s="160">
        <v>4</v>
      </c>
      <c r="C75" s="160">
        <v>1</v>
      </c>
      <c r="D75" s="160"/>
      <c r="E75" s="160"/>
      <c r="F75" s="160"/>
      <c r="G75" s="164" t="s">
        <v>373</v>
      </c>
      <c r="H75" s="165">
        <v>45</v>
      </c>
      <c r="I75" s="166">
        <f>I76+I77+I78</f>
        <v>0.1</v>
      </c>
      <c r="J75" s="166">
        <f>J76+J77+J78</f>
        <v>14.4</v>
      </c>
      <c r="K75" s="160" t="s">
        <v>149</v>
      </c>
      <c r="L75" s="166">
        <f>L76+L77+L78</f>
        <v>0</v>
      </c>
    </row>
    <row r="76" spans="1:12" ht="12.75">
      <c r="A76" s="160">
        <v>2</v>
      </c>
      <c r="B76" s="160">
        <v>4</v>
      </c>
      <c r="C76" s="160">
        <v>1</v>
      </c>
      <c r="D76" s="160">
        <v>1</v>
      </c>
      <c r="E76" s="160">
        <v>1</v>
      </c>
      <c r="F76" s="160">
        <v>1</v>
      </c>
      <c r="G76" s="164" t="s">
        <v>374</v>
      </c>
      <c r="H76" s="165">
        <v>46</v>
      </c>
      <c r="I76" s="167"/>
      <c r="J76" s="167"/>
      <c r="K76" s="160" t="s">
        <v>149</v>
      </c>
      <c r="L76" s="167"/>
    </row>
    <row r="77" spans="1:12" ht="12.75">
      <c r="A77" s="160">
        <v>2</v>
      </c>
      <c r="B77" s="160">
        <v>4</v>
      </c>
      <c r="C77" s="160">
        <v>1</v>
      </c>
      <c r="D77" s="160">
        <v>1</v>
      </c>
      <c r="E77" s="160">
        <v>1</v>
      </c>
      <c r="F77" s="160">
        <v>2</v>
      </c>
      <c r="G77" s="164" t="s">
        <v>256</v>
      </c>
      <c r="H77" s="165">
        <v>47</v>
      </c>
      <c r="I77" s="167">
        <v>0.1</v>
      </c>
      <c r="J77" s="167">
        <v>14.4</v>
      </c>
      <c r="K77" s="160" t="s">
        <v>149</v>
      </c>
      <c r="L77" s="167"/>
    </row>
    <row r="78" spans="1:12" ht="12.75">
      <c r="A78" s="160">
        <v>2</v>
      </c>
      <c r="B78" s="160">
        <v>4</v>
      </c>
      <c r="C78" s="160">
        <v>1</v>
      </c>
      <c r="D78" s="160">
        <v>1</v>
      </c>
      <c r="E78" s="160">
        <v>1</v>
      </c>
      <c r="F78" s="160">
        <v>3</v>
      </c>
      <c r="G78" s="164" t="s">
        <v>257</v>
      </c>
      <c r="H78" s="165">
        <v>48</v>
      </c>
      <c r="I78" s="168"/>
      <c r="J78" s="167"/>
      <c r="K78" s="160" t="s">
        <v>149</v>
      </c>
      <c r="L78" s="167"/>
    </row>
    <row r="79" spans="1:12" ht="12.75">
      <c r="A79" s="159">
        <v>2</v>
      </c>
      <c r="B79" s="159">
        <v>5</v>
      </c>
      <c r="C79" s="159"/>
      <c r="D79" s="159"/>
      <c r="E79" s="159"/>
      <c r="F79" s="159"/>
      <c r="G79" s="161" t="s">
        <v>375</v>
      </c>
      <c r="H79" s="162">
        <v>49</v>
      </c>
      <c r="I79" s="163">
        <f>I80+I83+I86</f>
        <v>0</v>
      </c>
      <c r="J79" s="163">
        <f>J80+J83+J86</f>
        <v>0</v>
      </c>
      <c r="K79" s="160" t="s">
        <v>149</v>
      </c>
      <c r="L79" s="163">
        <f>L80+L83+L86</f>
        <v>0</v>
      </c>
    </row>
    <row r="80" spans="1:12" ht="12.75">
      <c r="A80" s="160">
        <v>2</v>
      </c>
      <c r="B80" s="160">
        <v>5</v>
      </c>
      <c r="C80" s="160">
        <v>1</v>
      </c>
      <c r="D80" s="160"/>
      <c r="E80" s="160"/>
      <c r="F80" s="160"/>
      <c r="G80" s="164" t="s">
        <v>376</v>
      </c>
      <c r="H80" s="165">
        <v>50</v>
      </c>
      <c r="I80" s="166">
        <f>I81+I82</f>
        <v>0</v>
      </c>
      <c r="J80" s="166">
        <f>J81+J82</f>
        <v>0</v>
      </c>
      <c r="K80" s="160" t="s">
        <v>149</v>
      </c>
      <c r="L80" s="166">
        <f>L81+L82</f>
        <v>0</v>
      </c>
    </row>
    <row r="81" spans="1:12" ht="22.5">
      <c r="A81" s="160">
        <v>2</v>
      </c>
      <c r="B81" s="160">
        <v>5</v>
      </c>
      <c r="C81" s="160">
        <v>1</v>
      </c>
      <c r="D81" s="160">
        <v>1</v>
      </c>
      <c r="E81" s="160">
        <v>1</v>
      </c>
      <c r="F81" s="160">
        <v>1</v>
      </c>
      <c r="G81" s="164" t="s">
        <v>260</v>
      </c>
      <c r="H81" s="165">
        <v>51</v>
      </c>
      <c r="I81" s="167"/>
      <c r="J81" s="167"/>
      <c r="K81" s="160" t="s">
        <v>149</v>
      </c>
      <c r="L81" s="167"/>
    </row>
    <row r="82" spans="1:12" ht="15" customHeight="1">
      <c r="A82" s="160">
        <v>2</v>
      </c>
      <c r="B82" s="160">
        <v>5</v>
      </c>
      <c r="C82" s="160">
        <v>1</v>
      </c>
      <c r="D82" s="160">
        <v>1</v>
      </c>
      <c r="E82" s="160">
        <v>1</v>
      </c>
      <c r="F82" s="160">
        <v>2</v>
      </c>
      <c r="G82" s="164" t="s">
        <v>261</v>
      </c>
      <c r="H82" s="165">
        <v>52</v>
      </c>
      <c r="I82" s="167"/>
      <c r="J82" s="167"/>
      <c r="K82" s="160" t="s">
        <v>149</v>
      </c>
      <c r="L82" s="167"/>
    </row>
    <row r="83" spans="1:12" ht="13.5" customHeight="1">
      <c r="A83" s="160">
        <v>2</v>
      </c>
      <c r="B83" s="160">
        <v>5</v>
      </c>
      <c r="C83" s="160">
        <v>2</v>
      </c>
      <c r="D83" s="160"/>
      <c r="E83" s="160"/>
      <c r="F83" s="160"/>
      <c r="G83" s="164" t="s">
        <v>377</v>
      </c>
      <c r="H83" s="165">
        <v>53</v>
      </c>
      <c r="I83" s="166">
        <f>I84+I85</f>
        <v>0</v>
      </c>
      <c r="J83" s="166">
        <f>J84+J85</f>
        <v>0</v>
      </c>
      <c r="K83" s="160" t="s">
        <v>149</v>
      </c>
      <c r="L83" s="166">
        <f>L84+L85</f>
        <v>0</v>
      </c>
    </row>
    <row r="84" spans="1:12" ht="23.25" customHeight="1">
      <c r="A84" s="160">
        <v>2</v>
      </c>
      <c r="B84" s="160">
        <v>5</v>
      </c>
      <c r="C84" s="160">
        <v>2</v>
      </c>
      <c r="D84" s="160">
        <v>1</v>
      </c>
      <c r="E84" s="160">
        <v>1</v>
      </c>
      <c r="F84" s="160">
        <v>1</v>
      </c>
      <c r="G84" s="164" t="s">
        <v>263</v>
      </c>
      <c r="H84" s="165">
        <v>54</v>
      </c>
      <c r="I84" s="167"/>
      <c r="J84" s="167"/>
      <c r="K84" s="160" t="s">
        <v>149</v>
      </c>
      <c r="L84" s="167"/>
    </row>
    <row r="85" spans="1:12" ht="22.5">
      <c r="A85" s="160">
        <v>2</v>
      </c>
      <c r="B85" s="160">
        <v>5</v>
      </c>
      <c r="C85" s="160">
        <v>2</v>
      </c>
      <c r="D85" s="160">
        <v>1</v>
      </c>
      <c r="E85" s="160">
        <v>1</v>
      </c>
      <c r="F85" s="160">
        <v>2</v>
      </c>
      <c r="G85" s="164" t="s">
        <v>264</v>
      </c>
      <c r="H85" s="165">
        <v>55</v>
      </c>
      <c r="I85" s="167"/>
      <c r="J85" s="167"/>
      <c r="K85" s="160" t="s">
        <v>149</v>
      </c>
      <c r="L85" s="167"/>
    </row>
    <row r="86" spans="1:12" ht="22.5">
      <c r="A86" s="160">
        <v>2</v>
      </c>
      <c r="B86" s="160">
        <v>5</v>
      </c>
      <c r="C86" s="160">
        <v>3</v>
      </c>
      <c r="D86" s="160"/>
      <c r="E86" s="160"/>
      <c r="F86" s="160"/>
      <c r="G86" s="164" t="s">
        <v>378</v>
      </c>
      <c r="H86" s="165">
        <v>56</v>
      </c>
      <c r="I86" s="166">
        <f>I87+I88+I89+I90</f>
        <v>0</v>
      </c>
      <c r="J86" s="166">
        <f>J87+J88+J89+J90</f>
        <v>0</v>
      </c>
      <c r="K86" s="160" t="s">
        <v>149</v>
      </c>
      <c r="L86" s="166">
        <f>L87+L88+L89+L90</f>
        <v>0</v>
      </c>
    </row>
    <row r="87" spans="1:12" ht="21.75" customHeight="1">
      <c r="A87" s="160">
        <v>2</v>
      </c>
      <c r="B87" s="160">
        <v>5</v>
      </c>
      <c r="C87" s="160">
        <v>3</v>
      </c>
      <c r="D87" s="160">
        <v>1</v>
      </c>
      <c r="E87" s="160">
        <v>1</v>
      </c>
      <c r="F87" s="160">
        <v>1</v>
      </c>
      <c r="G87" s="164" t="s">
        <v>379</v>
      </c>
      <c r="H87" s="165">
        <v>57</v>
      </c>
      <c r="I87" s="167"/>
      <c r="J87" s="167"/>
      <c r="K87" s="160" t="s">
        <v>149</v>
      </c>
      <c r="L87" s="167"/>
    </row>
    <row r="88" spans="1:12" ht="15" customHeight="1">
      <c r="A88" s="160">
        <v>2</v>
      </c>
      <c r="B88" s="160">
        <v>5</v>
      </c>
      <c r="C88" s="160">
        <v>3</v>
      </c>
      <c r="D88" s="160">
        <v>1</v>
      </c>
      <c r="E88" s="160">
        <v>1</v>
      </c>
      <c r="F88" s="160">
        <v>2</v>
      </c>
      <c r="G88" s="164" t="s">
        <v>268</v>
      </c>
      <c r="H88" s="165">
        <v>58</v>
      </c>
      <c r="I88" s="167"/>
      <c r="J88" s="167"/>
      <c r="K88" s="160" t="s">
        <v>149</v>
      </c>
      <c r="L88" s="167"/>
    </row>
    <row r="89" spans="1:12" ht="23.25" customHeight="1">
      <c r="A89" s="160">
        <v>2</v>
      </c>
      <c r="B89" s="160">
        <v>5</v>
      </c>
      <c r="C89" s="160">
        <v>3</v>
      </c>
      <c r="D89" s="160">
        <v>2</v>
      </c>
      <c r="E89" s="160">
        <v>1</v>
      </c>
      <c r="F89" s="160">
        <v>1</v>
      </c>
      <c r="G89" s="164" t="s">
        <v>270</v>
      </c>
      <c r="H89" s="165">
        <v>59</v>
      </c>
      <c r="I89" s="167"/>
      <c r="J89" s="167"/>
      <c r="K89" s="160" t="s">
        <v>149</v>
      </c>
      <c r="L89" s="167"/>
    </row>
    <row r="90" spans="1:12" ht="15.75" customHeight="1">
      <c r="A90" s="160">
        <v>2</v>
      </c>
      <c r="B90" s="160">
        <v>5</v>
      </c>
      <c r="C90" s="160">
        <v>3</v>
      </c>
      <c r="D90" s="160">
        <v>2</v>
      </c>
      <c r="E90" s="160">
        <v>1</v>
      </c>
      <c r="F90" s="160">
        <v>2</v>
      </c>
      <c r="G90" s="164" t="s">
        <v>271</v>
      </c>
      <c r="H90" s="165">
        <v>60</v>
      </c>
      <c r="I90" s="167"/>
      <c r="J90" s="167"/>
      <c r="K90" s="160" t="s">
        <v>149</v>
      </c>
      <c r="L90" s="167"/>
    </row>
    <row r="91" spans="1:12" ht="13.5" customHeight="1">
      <c r="A91" s="159">
        <v>2</v>
      </c>
      <c r="B91" s="159">
        <v>6</v>
      </c>
      <c r="C91" s="159"/>
      <c r="D91" s="159"/>
      <c r="E91" s="159"/>
      <c r="F91" s="159"/>
      <c r="G91" s="161" t="s">
        <v>380</v>
      </c>
      <c r="H91" s="162">
        <v>61</v>
      </c>
      <c r="I91" s="163">
        <f>I92+I95+I97+I99+I101</f>
        <v>0</v>
      </c>
      <c r="J91" s="163">
        <f>J92+J95+J97+J99+J101</f>
        <v>0</v>
      </c>
      <c r="K91" s="160" t="s">
        <v>149</v>
      </c>
      <c r="L91" s="163">
        <f>L92+L95+L97+L99+L101</f>
        <v>0</v>
      </c>
    </row>
    <row r="92" spans="1:12" ht="12.75">
      <c r="A92" s="160">
        <v>2</v>
      </c>
      <c r="B92" s="160">
        <v>6</v>
      </c>
      <c r="C92" s="160">
        <v>1</v>
      </c>
      <c r="D92" s="160"/>
      <c r="E92" s="160"/>
      <c r="F92" s="160"/>
      <c r="G92" s="164" t="s">
        <v>381</v>
      </c>
      <c r="H92" s="165">
        <v>62</v>
      </c>
      <c r="I92" s="166">
        <f>I93+I94</f>
        <v>0</v>
      </c>
      <c r="J92" s="166">
        <f>J93+J94</f>
        <v>0</v>
      </c>
      <c r="K92" s="160" t="s">
        <v>149</v>
      </c>
      <c r="L92" s="166">
        <f>L93+L94</f>
        <v>0</v>
      </c>
    </row>
    <row r="93" spans="1:12" ht="12.75">
      <c r="A93" s="160">
        <v>2</v>
      </c>
      <c r="B93" s="160">
        <v>6</v>
      </c>
      <c r="C93" s="160">
        <v>1</v>
      </c>
      <c r="D93" s="160">
        <v>1</v>
      </c>
      <c r="E93" s="160">
        <v>1</v>
      </c>
      <c r="F93" s="160">
        <v>1</v>
      </c>
      <c r="G93" s="164" t="s">
        <v>382</v>
      </c>
      <c r="H93" s="165">
        <v>63</v>
      </c>
      <c r="I93" s="168"/>
      <c r="J93" s="167"/>
      <c r="K93" s="160" t="s">
        <v>149</v>
      </c>
      <c r="L93" s="167"/>
    </row>
    <row r="94" spans="1:12" ht="12.75">
      <c r="A94" s="160">
        <v>2</v>
      </c>
      <c r="B94" s="160">
        <v>6</v>
      </c>
      <c r="C94" s="160">
        <v>1</v>
      </c>
      <c r="D94" s="160">
        <v>1</v>
      </c>
      <c r="E94" s="160">
        <v>1</v>
      </c>
      <c r="F94" s="160">
        <v>2</v>
      </c>
      <c r="G94" s="164" t="s">
        <v>383</v>
      </c>
      <c r="H94" s="165">
        <v>64</v>
      </c>
      <c r="I94" s="168"/>
      <c r="J94" s="167"/>
      <c r="K94" s="160" t="s">
        <v>149</v>
      </c>
      <c r="L94" s="167"/>
    </row>
    <row r="95" spans="1:12" ht="15" customHeight="1">
      <c r="A95" s="160">
        <v>2</v>
      </c>
      <c r="B95" s="160">
        <v>6</v>
      </c>
      <c r="C95" s="160">
        <v>2</v>
      </c>
      <c r="D95" s="160"/>
      <c r="E95" s="160"/>
      <c r="F95" s="160"/>
      <c r="G95" s="164" t="s">
        <v>384</v>
      </c>
      <c r="H95" s="165">
        <v>65</v>
      </c>
      <c r="I95" s="166">
        <f>I96</f>
        <v>0</v>
      </c>
      <c r="J95" s="166">
        <f>J96</f>
        <v>0</v>
      </c>
      <c r="K95" s="160" t="s">
        <v>149</v>
      </c>
      <c r="L95" s="166">
        <f>L96</f>
        <v>0</v>
      </c>
    </row>
    <row r="96" spans="1:12" ht="17.25" customHeight="1">
      <c r="A96" s="160">
        <v>2</v>
      </c>
      <c r="B96" s="160">
        <v>6</v>
      </c>
      <c r="C96" s="160">
        <v>2</v>
      </c>
      <c r="D96" s="160">
        <v>1</v>
      </c>
      <c r="E96" s="160">
        <v>1</v>
      </c>
      <c r="F96" s="160">
        <v>1</v>
      </c>
      <c r="G96" s="164" t="s">
        <v>384</v>
      </c>
      <c r="H96" s="165">
        <v>66</v>
      </c>
      <c r="I96" s="168"/>
      <c r="J96" s="167"/>
      <c r="K96" s="160" t="s">
        <v>149</v>
      </c>
      <c r="L96" s="168"/>
    </row>
    <row r="97" spans="1:12" ht="14.25" customHeight="1">
      <c r="A97" s="160">
        <v>2</v>
      </c>
      <c r="B97" s="160">
        <v>6</v>
      </c>
      <c r="C97" s="160">
        <v>3</v>
      </c>
      <c r="D97" s="160"/>
      <c r="E97" s="160"/>
      <c r="F97" s="160"/>
      <c r="G97" s="164" t="s">
        <v>385</v>
      </c>
      <c r="H97" s="165">
        <v>67</v>
      </c>
      <c r="I97" s="169">
        <f>I98</f>
        <v>0</v>
      </c>
      <c r="J97" s="169">
        <f>J98</f>
        <v>0</v>
      </c>
      <c r="K97" s="160" t="s">
        <v>149</v>
      </c>
      <c r="L97" s="169">
        <f>L98</f>
        <v>0</v>
      </c>
    </row>
    <row r="98" spans="1:12" ht="15" customHeight="1">
      <c r="A98" s="160">
        <v>2</v>
      </c>
      <c r="B98" s="160">
        <v>6</v>
      </c>
      <c r="C98" s="160">
        <v>3</v>
      </c>
      <c r="D98" s="160">
        <v>1</v>
      </c>
      <c r="E98" s="160">
        <v>1</v>
      </c>
      <c r="F98" s="160">
        <v>1</v>
      </c>
      <c r="G98" s="164" t="s">
        <v>385</v>
      </c>
      <c r="H98" s="165">
        <v>68</v>
      </c>
      <c r="I98" s="167"/>
      <c r="J98" s="167"/>
      <c r="K98" s="160" t="s">
        <v>149</v>
      </c>
      <c r="L98" s="167"/>
    </row>
    <row r="99" spans="1:12" ht="21" customHeight="1">
      <c r="A99" s="160">
        <v>2</v>
      </c>
      <c r="B99" s="160">
        <v>6</v>
      </c>
      <c r="C99" s="160">
        <v>4</v>
      </c>
      <c r="D99" s="160"/>
      <c r="E99" s="160"/>
      <c r="F99" s="160"/>
      <c r="G99" s="164" t="s">
        <v>386</v>
      </c>
      <c r="H99" s="165">
        <v>69</v>
      </c>
      <c r="I99" s="166">
        <f>I100</f>
        <v>0</v>
      </c>
      <c r="J99" s="166">
        <f>J100</f>
        <v>0</v>
      </c>
      <c r="K99" s="160" t="s">
        <v>149</v>
      </c>
      <c r="L99" s="166">
        <f>L100</f>
        <v>0</v>
      </c>
    </row>
    <row r="100" spans="1:12" ht="22.5">
      <c r="A100" s="160">
        <v>2</v>
      </c>
      <c r="B100" s="160">
        <v>6</v>
      </c>
      <c r="C100" s="160">
        <v>4</v>
      </c>
      <c r="D100" s="160">
        <v>1</v>
      </c>
      <c r="E100" s="160">
        <v>1</v>
      </c>
      <c r="F100" s="160">
        <v>1</v>
      </c>
      <c r="G100" s="164" t="s">
        <v>386</v>
      </c>
      <c r="H100" s="165">
        <v>70</v>
      </c>
      <c r="I100" s="167"/>
      <c r="J100" s="167"/>
      <c r="K100" s="160" t="s">
        <v>149</v>
      </c>
      <c r="L100" s="167"/>
    </row>
    <row r="101" spans="1:12" ht="24.75" customHeight="1">
      <c r="A101" s="160">
        <v>2</v>
      </c>
      <c r="B101" s="160">
        <v>6</v>
      </c>
      <c r="C101" s="160">
        <v>5</v>
      </c>
      <c r="D101" s="160"/>
      <c r="E101" s="160"/>
      <c r="F101" s="160"/>
      <c r="G101" s="164" t="s">
        <v>387</v>
      </c>
      <c r="H101" s="165">
        <v>71</v>
      </c>
      <c r="I101" s="166">
        <f>I102</f>
        <v>0</v>
      </c>
      <c r="J101" s="166">
        <f>J102</f>
        <v>0</v>
      </c>
      <c r="K101" s="160" t="s">
        <v>149</v>
      </c>
      <c r="L101" s="166">
        <f>L102</f>
        <v>0</v>
      </c>
    </row>
    <row r="102" spans="1:12" ht="24" customHeight="1">
      <c r="A102" s="160">
        <v>2</v>
      </c>
      <c r="B102" s="160">
        <v>6</v>
      </c>
      <c r="C102" s="160">
        <v>5</v>
      </c>
      <c r="D102" s="160">
        <v>1</v>
      </c>
      <c r="E102" s="160">
        <v>1</v>
      </c>
      <c r="F102" s="160">
        <v>1</v>
      </c>
      <c r="G102" s="164" t="s">
        <v>387</v>
      </c>
      <c r="H102" s="165">
        <v>72</v>
      </c>
      <c r="I102" s="167"/>
      <c r="J102" s="167"/>
      <c r="K102" s="160" t="s">
        <v>149</v>
      </c>
      <c r="L102" s="167"/>
    </row>
    <row r="103" spans="1:12" ht="15" customHeight="1">
      <c r="A103" s="159">
        <v>2</v>
      </c>
      <c r="B103" s="159">
        <v>7</v>
      </c>
      <c r="C103" s="159"/>
      <c r="D103" s="159"/>
      <c r="E103" s="159"/>
      <c r="F103" s="159"/>
      <c r="G103" s="161" t="s">
        <v>388</v>
      </c>
      <c r="H103" s="162">
        <v>73</v>
      </c>
      <c r="I103" s="163">
        <f>I104+I107+I111</f>
        <v>88.3</v>
      </c>
      <c r="J103" s="163">
        <f>J104+J107+J111</f>
        <v>125.3</v>
      </c>
      <c r="K103" s="160" t="s">
        <v>149</v>
      </c>
      <c r="L103" s="163">
        <f>L104+L107+L111</f>
        <v>0</v>
      </c>
    </row>
    <row r="104" spans="1:12" ht="15" customHeight="1">
      <c r="A104" s="160">
        <v>2</v>
      </c>
      <c r="B104" s="160">
        <v>7</v>
      </c>
      <c r="C104" s="160">
        <v>1</v>
      </c>
      <c r="D104" s="160"/>
      <c r="E104" s="160"/>
      <c r="F104" s="160"/>
      <c r="G104" s="164" t="s">
        <v>389</v>
      </c>
      <c r="H104" s="165">
        <v>74</v>
      </c>
      <c r="I104" s="166">
        <f>I105+I106</f>
        <v>0</v>
      </c>
      <c r="J104" s="166">
        <f>J105+J106</f>
        <v>0</v>
      </c>
      <c r="K104" s="160" t="s">
        <v>149</v>
      </c>
      <c r="L104" s="166">
        <f>L105+L106</f>
        <v>0</v>
      </c>
    </row>
    <row r="105" spans="1:12" ht="12.75" customHeight="1">
      <c r="A105" s="160">
        <v>2</v>
      </c>
      <c r="B105" s="160">
        <v>7</v>
      </c>
      <c r="C105" s="160">
        <v>1</v>
      </c>
      <c r="D105" s="160">
        <v>1</v>
      </c>
      <c r="E105" s="160">
        <v>1</v>
      </c>
      <c r="F105" s="160">
        <v>1</v>
      </c>
      <c r="G105" s="164" t="s">
        <v>390</v>
      </c>
      <c r="H105" s="165">
        <v>75</v>
      </c>
      <c r="I105" s="167"/>
      <c r="J105" s="167"/>
      <c r="K105" s="160" t="s">
        <v>149</v>
      </c>
      <c r="L105" s="167"/>
    </row>
    <row r="106" spans="1:12" ht="12.75" customHeight="1">
      <c r="A106" s="160">
        <v>2</v>
      </c>
      <c r="B106" s="160">
        <v>7</v>
      </c>
      <c r="C106" s="160">
        <v>1</v>
      </c>
      <c r="D106" s="160">
        <v>1</v>
      </c>
      <c r="E106" s="160">
        <v>1</v>
      </c>
      <c r="F106" s="160">
        <v>2</v>
      </c>
      <c r="G106" s="164" t="s">
        <v>391</v>
      </c>
      <c r="H106" s="165">
        <v>76</v>
      </c>
      <c r="I106" s="167"/>
      <c r="J106" s="167"/>
      <c r="K106" s="160" t="s">
        <v>149</v>
      </c>
      <c r="L106" s="167"/>
    </row>
    <row r="107" spans="1:12" ht="22.5">
      <c r="A107" s="160">
        <v>2</v>
      </c>
      <c r="B107" s="160">
        <v>7</v>
      </c>
      <c r="C107" s="160">
        <v>2</v>
      </c>
      <c r="D107" s="160"/>
      <c r="E107" s="160"/>
      <c r="F107" s="160"/>
      <c r="G107" s="164" t="s">
        <v>392</v>
      </c>
      <c r="H107" s="165">
        <v>77</v>
      </c>
      <c r="I107" s="166">
        <f>I108+I109+I110</f>
        <v>88.3</v>
      </c>
      <c r="J107" s="166">
        <f>J108+J109+J110</f>
        <v>124.3</v>
      </c>
      <c r="K107" s="160" t="s">
        <v>149</v>
      </c>
      <c r="L107" s="166">
        <f>L108+L109+L110</f>
        <v>0</v>
      </c>
    </row>
    <row r="108" spans="1:12" ht="12.75">
      <c r="A108" s="160">
        <v>2</v>
      </c>
      <c r="B108" s="160">
        <v>7</v>
      </c>
      <c r="C108" s="160">
        <v>2</v>
      </c>
      <c r="D108" s="160">
        <v>1</v>
      </c>
      <c r="E108" s="160">
        <v>1</v>
      </c>
      <c r="F108" s="160">
        <v>1</v>
      </c>
      <c r="G108" s="164" t="s">
        <v>274</v>
      </c>
      <c r="H108" s="165">
        <v>78</v>
      </c>
      <c r="I108" s="168">
        <v>88.3</v>
      </c>
      <c r="J108" s="167">
        <v>124.3</v>
      </c>
      <c r="K108" s="160" t="s">
        <v>149</v>
      </c>
      <c r="L108" s="167"/>
    </row>
    <row r="109" spans="1:12" ht="12.75">
      <c r="A109" s="160">
        <v>2</v>
      </c>
      <c r="B109" s="160">
        <v>7</v>
      </c>
      <c r="C109" s="160">
        <v>2</v>
      </c>
      <c r="D109" s="160">
        <v>1</v>
      </c>
      <c r="E109" s="160">
        <v>1</v>
      </c>
      <c r="F109" s="160">
        <v>2</v>
      </c>
      <c r="G109" s="164" t="s">
        <v>275</v>
      </c>
      <c r="H109" s="165">
        <v>79</v>
      </c>
      <c r="I109" s="168"/>
      <c r="J109" s="167"/>
      <c r="K109" s="160" t="s">
        <v>149</v>
      </c>
      <c r="L109" s="167"/>
    </row>
    <row r="110" spans="1:12" ht="12.75">
      <c r="A110" s="160">
        <v>2</v>
      </c>
      <c r="B110" s="160">
        <v>7</v>
      </c>
      <c r="C110" s="160">
        <v>2</v>
      </c>
      <c r="D110" s="160">
        <v>2</v>
      </c>
      <c r="E110" s="160">
        <v>1</v>
      </c>
      <c r="F110" s="160">
        <v>1</v>
      </c>
      <c r="G110" s="164" t="s">
        <v>276</v>
      </c>
      <c r="H110" s="165">
        <v>80</v>
      </c>
      <c r="I110" s="168"/>
      <c r="J110" s="167"/>
      <c r="K110" s="160" t="s">
        <v>149</v>
      </c>
      <c r="L110" s="167"/>
    </row>
    <row r="111" spans="1:12" ht="12.75">
      <c r="A111" s="160">
        <v>2</v>
      </c>
      <c r="B111" s="160">
        <v>7</v>
      </c>
      <c r="C111" s="160">
        <v>3</v>
      </c>
      <c r="D111" s="160"/>
      <c r="E111" s="160"/>
      <c r="F111" s="160"/>
      <c r="G111" s="164" t="s">
        <v>393</v>
      </c>
      <c r="H111" s="165">
        <v>81</v>
      </c>
      <c r="I111" s="166">
        <f>I112+I113</f>
        <v>0</v>
      </c>
      <c r="J111" s="166">
        <f>J112+J113</f>
        <v>1</v>
      </c>
      <c r="K111" s="160" t="s">
        <v>149</v>
      </c>
      <c r="L111" s="166">
        <f>L112+L113</f>
        <v>0</v>
      </c>
    </row>
    <row r="112" spans="1:12" ht="13.5" customHeight="1">
      <c r="A112" s="160">
        <v>2</v>
      </c>
      <c r="B112" s="160">
        <v>7</v>
      </c>
      <c r="C112" s="160">
        <v>3</v>
      </c>
      <c r="D112" s="160">
        <v>1</v>
      </c>
      <c r="E112" s="160">
        <v>1</v>
      </c>
      <c r="F112" s="160">
        <v>1</v>
      </c>
      <c r="G112" s="164" t="s">
        <v>394</v>
      </c>
      <c r="H112" s="165">
        <v>82</v>
      </c>
      <c r="I112" s="167"/>
      <c r="J112" s="167">
        <v>1</v>
      </c>
      <c r="K112" s="160" t="s">
        <v>149</v>
      </c>
      <c r="L112" s="167"/>
    </row>
    <row r="113" spans="1:12" ht="15" customHeight="1">
      <c r="A113" s="160">
        <v>2</v>
      </c>
      <c r="B113" s="160">
        <v>7</v>
      </c>
      <c r="C113" s="160">
        <v>3</v>
      </c>
      <c r="D113" s="160">
        <v>1</v>
      </c>
      <c r="E113" s="160">
        <v>1</v>
      </c>
      <c r="F113" s="160">
        <v>2</v>
      </c>
      <c r="G113" s="164" t="s">
        <v>279</v>
      </c>
      <c r="H113" s="165">
        <v>83</v>
      </c>
      <c r="I113" s="167"/>
      <c r="J113" s="167"/>
      <c r="K113" s="160" t="s">
        <v>149</v>
      </c>
      <c r="L113" s="167"/>
    </row>
    <row r="114" spans="1:12" ht="12.75">
      <c r="A114" s="159">
        <v>2</v>
      </c>
      <c r="B114" s="159">
        <v>8</v>
      </c>
      <c r="C114" s="159"/>
      <c r="D114" s="159"/>
      <c r="E114" s="159"/>
      <c r="F114" s="159"/>
      <c r="G114" s="161" t="s">
        <v>395</v>
      </c>
      <c r="H114" s="162">
        <v>84</v>
      </c>
      <c r="I114" s="163">
        <f>I115+I119</f>
        <v>0</v>
      </c>
      <c r="J114" s="163">
        <f>J115+J119</f>
        <v>8.6</v>
      </c>
      <c r="K114" s="160" t="s">
        <v>149</v>
      </c>
      <c r="L114" s="163">
        <f>L115+L119</f>
        <v>0</v>
      </c>
    </row>
    <row r="115" spans="1:12" ht="14.25" customHeight="1">
      <c r="A115" s="160">
        <v>2</v>
      </c>
      <c r="B115" s="160">
        <v>8</v>
      </c>
      <c r="C115" s="160">
        <v>1</v>
      </c>
      <c r="D115" s="160">
        <v>1</v>
      </c>
      <c r="E115" s="160"/>
      <c r="F115" s="160"/>
      <c r="G115" s="164" t="s">
        <v>396</v>
      </c>
      <c r="H115" s="165">
        <v>85</v>
      </c>
      <c r="I115" s="166">
        <f>I116+I117+I118</f>
        <v>0</v>
      </c>
      <c r="J115" s="166">
        <f>J116+J117+J118</f>
        <v>8.6</v>
      </c>
      <c r="K115" s="160" t="s">
        <v>149</v>
      </c>
      <c r="L115" s="166">
        <f>L116+L117+L118</f>
        <v>0</v>
      </c>
    </row>
    <row r="116" spans="1:12" ht="12.75">
      <c r="A116" s="160">
        <v>2</v>
      </c>
      <c r="B116" s="160">
        <v>8</v>
      </c>
      <c r="C116" s="160">
        <v>1</v>
      </c>
      <c r="D116" s="160">
        <v>1</v>
      </c>
      <c r="E116" s="160">
        <v>1</v>
      </c>
      <c r="F116" s="160">
        <v>1</v>
      </c>
      <c r="G116" s="164" t="s">
        <v>282</v>
      </c>
      <c r="H116" s="165">
        <v>86</v>
      </c>
      <c r="I116" s="167"/>
      <c r="J116" s="167"/>
      <c r="K116" s="160" t="s">
        <v>149</v>
      </c>
      <c r="L116" s="167"/>
    </row>
    <row r="117" spans="1:12" ht="15" customHeight="1">
      <c r="A117" s="160">
        <v>2</v>
      </c>
      <c r="B117" s="160">
        <v>8</v>
      </c>
      <c r="C117" s="160">
        <v>1</v>
      </c>
      <c r="D117" s="160">
        <v>1</v>
      </c>
      <c r="E117" s="160">
        <v>1</v>
      </c>
      <c r="F117" s="160">
        <v>2</v>
      </c>
      <c r="G117" s="164" t="s">
        <v>283</v>
      </c>
      <c r="H117" s="165">
        <v>87</v>
      </c>
      <c r="I117" s="167"/>
      <c r="J117" s="167">
        <v>8.6</v>
      </c>
      <c r="K117" s="160" t="s">
        <v>149</v>
      </c>
      <c r="L117" s="167"/>
    </row>
    <row r="118" spans="1:12" ht="15" customHeight="1">
      <c r="A118" s="160">
        <v>2</v>
      </c>
      <c r="B118" s="160">
        <v>8</v>
      </c>
      <c r="C118" s="160">
        <v>1</v>
      </c>
      <c r="D118" s="160">
        <v>1</v>
      </c>
      <c r="E118" s="160">
        <v>1</v>
      </c>
      <c r="F118" s="160">
        <v>3</v>
      </c>
      <c r="G118" s="164" t="s">
        <v>397</v>
      </c>
      <c r="H118" s="165">
        <v>88</v>
      </c>
      <c r="I118" s="167"/>
      <c r="J118" s="167"/>
      <c r="K118" s="160" t="s">
        <v>149</v>
      </c>
      <c r="L118" s="167"/>
    </row>
    <row r="119" spans="1:12" ht="12.75">
      <c r="A119" s="160">
        <v>2</v>
      </c>
      <c r="B119" s="160">
        <v>8</v>
      </c>
      <c r="C119" s="160">
        <v>1</v>
      </c>
      <c r="D119" s="160">
        <v>2</v>
      </c>
      <c r="E119" s="160"/>
      <c r="F119" s="160"/>
      <c r="G119" s="164" t="s">
        <v>285</v>
      </c>
      <c r="H119" s="165">
        <v>89</v>
      </c>
      <c r="I119" s="166">
        <f>I120</f>
        <v>0</v>
      </c>
      <c r="J119" s="166">
        <f>J120</f>
        <v>0</v>
      </c>
      <c r="K119" s="160" t="s">
        <v>149</v>
      </c>
      <c r="L119" s="166">
        <f>L120</f>
        <v>0</v>
      </c>
    </row>
    <row r="120" spans="1:12" ht="12.75">
      <c r="A120" s="160">
        <v>2</v>
      </c>
      <c r="B120" s="160">
        <v>8</v>
      </c>
      <c r="C120" s="160">
        <v>1</v>
      </c>
      <c r="D120" s="160">
        <v>2</v>
      </c>
      <c r="E120" s="160">
        <v>1</v>
      </c>
      <c r="F120" s="160">
        <v>1</v>
      </c>
      <c r="G120" s="164" t="s">
        <v>285</v>
      </c>
      <c r="H120" s="165">
        <v>90</v>
      </c>
      <c r="I120" s="167"/>
      <c r="J120" s="167"/>
      <c r="K120" s="160" t="s">
        <v>149</v>
      </c>
      <c r="L120" s="167"/>
    </row>
    <row r="121" spans="1:12" ht="30.75" customHeight="1">
      <c r="A121" s="159">
        <v>2</v>
      </c>
      <c r="B121" s="159">
        <v>9</v>
      </c>
      <c r="C121" s="159"/>
      <c r="D121" s="159"/>
      <c r="E121" s="159"/>
      <c r="F121" s="159"/>
      <c r="G121" s="161" t="s">
        <v>398</v>
      </c>
      <c r="H121" s="162">
        <v>91</v>
      </c>
      <c r="I121" s="163">
        <f>I122+I124</f>
        <v>0</v>
      </c>
      <c r="J121" s="163">
        <f>J122+J124</f>
        <v>0</v>
      </c>
      <c r="K121" s="160" t="s">
        <v>149</v>
      </c>
      <c r="L121" s="163">
        <f>L122+L124</f>
        <v>0</v>
      </c>
    </row>
    <row r="122" spans="1:12" ht="35.25" customHeight="1">
      <c r="A122" s="160">
        <v>2</v>
      </c>
      <c r="B122" s="160">
        <v>9</v>
      </c>
      <c r="C122" s="160">
        <v>1</v>
      </c>
      <c r="D122" s="160"/>
      <c r="E122" s="160"/>
      <c r="F122" s="160"/>
      <c r="G122" s="164" t="s">
        <v>399</v>
      </c>
      <c r="H122" s="165">
        <v>92</v>
      </c>
      <c r="I122" s="166">
        <f>I123</f>
        <v>0</v>
      </c>
      <c r="J122" s="166">
        <f>J123</f>
        <v>0</v>
      </c>
      <c r="K122" s="160" t="s">
        <v>149</v>
      </c>
      <c r="L122" s="166">
        <f>L123</f>
        <v>0</v>
      </c>
    </row>
    <row r="123" spans="1:12" ht="34.5" customHeight="1">
      <c r="A123" s="160">
        <v>2</v>
      </c>
      <c r="B123" s="160">
        <v>9</v>
      </c>
      <c r="C123" s="160">
        <v>1</v>
      </c>
      <c r="D123" s="160">
        <v>1</v>
      </c>
      <c r="E123" s="160">
        <v>1</v>
      </c>
      <c r="F123" s="160">
        <v>1</v>
      </c>
      <c r="G123" s="164" t="s">
        <v>399</v>
      </c>
      <c r="H123" s="165">
        <v>93</v>
      </c>
      <c r="I123" s="167"/>
      <c r="J123" s="167"/>
      <c r="K123" s="160" t="s">
        <v>149</v>
      </c>
      <c r="L123" s="167"/>
    </row>
    <row r="124" spans="1:12" ht="33" customHeight="1">
      <c r="A124" s="160">
        <v>2</v>
      </c>
      <c r="B124" s="160">
        <v>9</v>
      </c>
      <c r="C124" s="160">
        <v>2</v>
      </c>
      <c r="D124" s="160"/>
      <c r="E124" s="160"/>
      <c r="F124" s="160"/>
      <c r="G124" s="164" t="s">
        <v>400</v>
      </c>
      <c r="H124" s="165">
        <v>94</v>
      </c>
      <c r="I124" s="166">
        <f>I125+I129</f>
        <v>0</v>
      </c>
      <c r="J124" s="166">
        <f>J125+J129</f>
        <v>0</v>
      </c>
      <c r="K124" s="160" t="s">
        <v>149</v>
      </c>
      <c r="L124" s="166">
        <f>L125+L129</f>
        <v>0</v>
      </c>
    </row>
    <row r="125" spans="1:12" ht="32.25" customHeight="1">
      <c r="A125" s="160">
        <v>2</v>
      </c>
      <c r="B125" s="160">
        <v>9</v>
      </c>
      <c r="C125" s="160">
        <v>2</v>
      </c>
      <c r="D125" s="160">
        <v>1</v>
      </c>
      <c r="E125" s="160"/>
      <c r="F125" s="160"/>
      <c r="G125" s="164" t="s">
        <v>401</v>
      </c>
      <c r="H125" s="165">
        <v>95</v>
      </c>
      <c r="I125" s="166">
        <f>I126+I127+I128</f>
        <v>0</v>
      </c>
      <c r="J125" s="166">
        <f>J126+J127+J128</f>
        <v>0</v>
      </c>
      <c r="K125" s="160" t="s">
        <v>149</v>
      </c>
      <c r="L125" s="166">
        <f>L126+L127+L128</f>
        <v>0</v>
      </c>
    </row>
    <row r="126" spans="1:12" ht="44.25" customHeight="1">
      <c r="A126" s="160">
        <v>2</v>
      </c>
      <c r="B126" s="160">
        <v>9</v>
      </c>
      <c r="C126" s="160">
        <v>2</v>
      </c>
      <c r="D126" s="160">
        <v>1</v>
      </c>
      <c r="E126" s="160">
        <v>1</v>
      </c>
      <c r="F126" s="160">
        <v>1</v>
      </c>
      <c r="G126" s="164" t="s">
        <v>402</v>
      </c>
      <c r="H126" s="165">
        <v>96</v>
      </c>
      <c r="I126" s="167"/>
      <c r="J126" s="167"/>
      <c r="K126" s="160" t="s">
        <v>149</v>
      </c>
      <c r="L126" s="167"/>
    </row>
    <row r="127" spans="1:12" ht="46.5" customHeight="1">
      <c r="A127" s="160">
        <v>2</v>
      </c>
      <c r="B127" s="160">
        <v>9</v>
      </c>
      <c r="C127" s="160">
        <v>2</v>
      </c>
      <c r="D127" s="160">
        <v>1</v>
      </c>
      <c r="E127" s="160">
        <v>1</v>
      </c>
      <c r="F127" s="160">
        <v>2</v>
      </c>
      <c r="G127" s="164" t="s">
        <v>403</v>
      </c>
      <c r="H127" s="165">
        <v>97</v>
      </c>
      <c r="I127" s="167"/>
      <c r="J127" s="167"/>
      <c r="K127" s="160" t="s">
        <v>149</v>
      </c>
      <c r="L127" s="167"/>
    </row>
    <row r="128" spans="1:12" ht="44.25" customHeight="1">
      <c r="A128" s="160">
        <v>2</v>
      </c>
      <c r="B128" s="160">
        <v>9</v>
      </c>
      <c r="C128" s="160">
        <v>2</v>
      </c>
      <c r="D128" s="160">
        <v>1</v>
      </c>
      <c r="E128" s="160">
        <v>1</v>
      </c>
      <c r="F128" s="160">
        <v>3</v>
      </c>
      <c r="G128" s="164" t="s">
        <v>404</v>
      </c>
      <c r="H128" s="165">
        <v>98</v>
      </c>
      <c r="I128" s="167"/>
      <c r="J128" s="167"/>
      <c r="K128" s="160" t="s">
        <v>149</v>
      </c>
      <c r="L128" s="167"/>
    </row>
    <row r="129" spans="1:12" ht="34.5" customHeight="1">
      <c r="A129" s="160">
        <v>2</v>
      </c>
      <c r="B129" s="160">
        <v>9</v>
      </c>
      <c r="C129" s="160">
        <v>2</v>
      </c>
      <c r="D129" s="160">
        <v>2</v>
      </c>
      <c r="E129" s="160"/>
      <c r="F129" s="160"/>
      <c r="G129" s="164" t="s">
        <v>405</v>
      </c>
      <c r="H129" s="165">
        <v>99</v>
      </c>
      <c r="I129" s="166">
        <f>I130</f>
        <v>0</v>
      </c>
      <c r="J129" s="166">
        <f>J130</f>
        <v>0</v>
      </c>
      <c r="K129" s="160" t="s">
        <v>149</v>
      </c>
      <c r="L129" s="166">
        <f>L130</f>
        <v>0</v>
      </c>
    </row>
    <row r="130" spans="1:12" ht="33" customHeight="1">
      <c r="A130" s="160">
        <v>2</v>
      </c>
      <c r="B130" s="160">
        <v>9</v>
      </c>
      <c r="C130" s="160">
        <v>2</v>
      </c>
      <c r="D130" s="160">
        <v>2</v>
      </c>
      <c r="E130" s="160">
        <v>1</v>
      </c>
      <c r="F130" s="160"/>
      <c r="G130" s="164" t="s">
        <v>406</v>
      </c>
      <c r="H130" s="165">
        <v>100</v>
      </c>
      <c r="I130" s="166">
        <f>I131+I132+I133</f>
        <v>0</v>
      </c>
      <c r="J130" s="166">
        <f>J131+J132+J133</f>
        <v>0</v>
      </c>
      <c r="K130" s="160" t="s">
        <v>149</v>
      </c>
      <c r="L130" s="166">
        <f>L131+L132+L133</f>
        <v>0</v>
      </c>
    </row>
    <row r="131" spans="1:12" ht="43.5" customHeight="1">
      <c r="A131" s="160">
        <v>2</v>
      </c>
      <c r="B131" s="160">
        <v>9</v>
      </c>
      <c r="C131" s="160">
        <v>2</v>
      </c>
      <c r="D131" s="160">
        <v>2</v>
      </c>
      <c r="E131" s="160">
        <v>1</v>
      </c>
      <c r="F131" s="160">
        <v>1</v>
      </c>
      <c r="G131" s="164" t="s">
        <v>407</v>
      </c>
      <c r="H131" s="165">
        <v>101</v>
      </c>
      <c r="I131" s="167"/>
      <c r="J131" s="167"/>
      <c r="K131" s="160" t="s">
        <v>149</v>
      </c>
      <c r="L131" s="167"/>
    </row>
    <row r="132" spans="1:12" ht="45.75" customHeight="1">
      <c r="A132" s="160">
        <v>2</v>
      </c>
      <c r="B132" s="160">
        <v>9</v>
      </c>
      <c r="C132" s="160">
        <v>2</v>
      </c>
      <c r="D132" s="160">
        <v>2</v>
      </c>
      <c r="E132" s="160">
        <v>1</v>
      </c>
      <c r="F132" s="160">
        <v>2</v>
      </c>
      <c r="G132" s="164" t="s">
        <v>408</v>
      </c>
      <c r="H132" s="165">
        <v>102</v>
      </c>
      <c r="I132" s="167"/>
      <c r="J132" s="167"/>
      <c r="K132" s="160" t="s">
        <v>149</v>
      </c>
      <c r="L132" s="167"/>
    </row>
    <row r="133" spans="1:12" ht="45" customHeight="1">
      <c r="A133" s="160">
        <v>2</v>
      </c>
      <c r="B133" s="160">
        <v>9</v>
      </c>
      <c r="C133" s="160">
        <v>2</v>
      </c>
      <c r="D133" s="160">
        <v>2</v>
      </c>
      <c r="E133" s="160">
        <v>1</v>
      </c>
      <c r="F133" s="160">
        <v>3</v>
      </c>
      <c r="G133" s="164" t="s">
        <v>409</v>
      </c>
      <c r="H133" s="165">
        <v>103</v>
      </c>
      <c r="I133" s="167"/>
      <c r="J133" s="167"/>
      <c r="K133" s="160" t="s">
        <v>149</v>
      </c>
      <c r="L133" s="167"/>
    </row>
    <row r="134" spans="1:12" ht="42.75" customHeight="1">
      <c r="A134" s="159">
        <v>3</v>
      </c>
      <c r="B134" s="159"/>
      <c r="C134" s="159"/>
      <c r="D134" s="159"/>
      <c r="E134" s="159"/>
      <c r="F134" s="159"/>
      <c r="G134" s="161" t="s">
        <v>410</v>
      </c>
      <c r="H134" s="162">
        <v>104</v>
      </c>
      <c r="I134" s="163">
        <f>I135+I166+I167</f>
        <v>1304.1</v>
      </c>
      <c r="J134" s="163">
        <f>J135+J166+J167</f>
        <v>1451.7</v>
      </c>
      <c r="K134" s="160" t="s">
        <v>149</v>
      </c>
      <c r="L134" s="163">
        <f>L135+L166+L167</f>
        <v>0</v>
      </c>
    </row>
    <row r="135" spans="1:12" ht="19.5" customHeight="1">
      <c r="A135" s="159">
        <v>3</v>
      </c>
      <c r="B135" s="159">
        <v>1</v>
      </c>
      <c r="C135" s="160"/>
      <c r="D135" s="160"/>
      <c r="E135" s="160"/>
      <c r="F135" s="160"/>
      <c r="G135" s="161" t="s">
        <v>411</v>
      </c>
      <c r="H135" s="162">
        <v>105</v>
      </c>
      <c r="I135" s="163">
        <f>I136+I149+I154+I164+I165</f>
        <v>0</v>
      </c>
      <c r="J135" s="163">
        <f>J136+J149+J154+J164+J165</f>
        <v>269.2</v>
      </c>
      <c r="K135" s="160" t="s">
        <v>149</v>
      </c>
      <c r="L135" s="163">
        <f>L136+L149+L154+L164+L165</f>
        <v>0</v>
      </c>
    </row>
    <row r="136" spans="1:12" ht="22.5">
      <c r="A136" s="160">
        <v>3</v>
      </c>
      <c r="B136" s="160">
        <v>1</v>
      </c>
      <c r="C136" s="160">
        <v>1</v>
      </c>
      <c r="D136" s="160"/>
      <c r="E136" s="160"/>
      <c r="F136" s="160"/>
      <c r="G136" s="164" t="s">
        <v>412</v>
      </c>
      <c r="H136" s="165">
        <v>106</v>
      </c>
      <c r="I136" s="166">
        <f>I137+I139+I143+I147+I148</f>
        <v>0</v>
      </c>
      <c r="J136" s="166">
        <f>J137+J139+J143+J147+J148</f>
        <v>267.8</v>
      </c>
      <c r="K136" s="160" t="s">
        <v>149</v>
      </c>
      <c r="L136" s="166">
        <f>L137+L139+L143+L147+L148</f>
        <v>0</v>
      </c>
    </row>
    <row r="137" spans="1:12" ht="12.75">
      <c r="A137" s="160">
        <v>3</v>
      </c>
      <c r="B137" s="160">
        <v>1</v>
      </c>
      <c r="C137" s="160">
        <v>1</v>
      </c>
      <c r="D137" s="160">
        <v>1</v>
      </c>
      <c r="E137" s="160"/>
      <c r="F137" s="160"/>
      <c r="G137" s="164" t="s">
        <v>288</v>
      </c>
      <c r="H137" s="165">
        <v>107</v>
      </c>
      <c r="I137" s="166">
        <f>I138</f>
        <v>0</v>
      </c>
      <c r="J137" s="166">
        <f>J138</f>
        <v>0</v>
      </c>
      <c r="K137" s="160" t="s">
        <v>149</v>
      </c>
      <c r="L137" s="166">
        <f>L138</f>
        <v>0</v>
      </c>
    </row>
    <row r="138" spans="1:12" ht="12.75">
      <c r="A138" s="160">
        <v>3</v>
      </c>
      <c r="B138" s="160">
        <v>1</v>
      </c>
      <c r="C138" s="160">
        <v>1</v>
      </c>
      <c r="D138" s="160">
        <v>1</v>
      </c>
      <c r="E138" s="160">
        <v>1</v>
      </c>
      <c r="F138" s="160">
        <v>1</v>
      </c>
      <c r="G138" s="164" t="s">
        <v>288</v>
      </c>
      <c r="H138" s="165">
        <v>108</v>
      </c>
      <c r="I138" s="167"/>
      <c r="J138" s="167"/>
      <c r="K138" s="160" t="s">
        <v>149</v>
      </c>
      <c r="L138" s="168"/>
    </row>
    <row r="139" spans="1:12" ht="12.75" customHeight="1">
      <c r="A139" s="160">
        <v>3</v>
      </c>
      <c r="B139" s="160">
        <v>1</v>
      </c>
      <c r="C139" s="160">
        <v>1</v>
      </c>
      <c r="D139" s="160">
        <v>2</v>
      </c>
      <c r="E139" s="160"/>
      <c r="F139" s="160"/>
      <c r="G139" s="164" t="s">
        <v>413</v>
      </c>
      <c r="H139" s="165">
        <v>109</v>
      </c>
      <c r="I139" s="166">
        <f>I140+I141+I142</f>
        <v>0</v>
      </c>
      <c r="J139" s="166">
        <f>J140+J141+J142</f>
        <v>266.7</v>
      </c>
      <c r="K139" s="160" t="s">
        <v>149</v>
      </c>
      <c r="L139" s="166">
        <f>L140+L141+L142</f>
        <v>0</v>
      </c>
    </row>
    <row r="140" spans="1:12" ht="15" customHeight="1">
      <c r="A140" s="160">
        <v>3</v>
      </c>
      <c r="B140" s="160">
        <v>1</v>
      </c>
      <c r="C140" s="160">
        <v>1</v>
      </c>
      <c r="D140" s="160">
        <v>2</v>
      </c>
      <c r="E140" s="160">
        <v>1</v>
      </c>
      <c r="F140" s="160">
        <v>1</v>
      </c>
      <c r="G140" s="164" t="s">
        <v>414</v>
      </c>
      <c r="H140" s="165">
        <v>110</v>
      </c>
      <c r="I140" s="167"/>
      <c r="J140" s="167"/>
      <c r="K140" s="160" t="s">
        <v>149</v>
      </c>
      <c r="L140" s="168"/>
    </row>
    <row r="141" spans="1:12" ht="12" customHeight="1">
      <c r="A141" s="160">
        <v>3</v>
      </c>
      <c r="B141" s="160">
        <v>1</v>
      </c>
      <c r="C141" s="160">
        <v>1</v>
      </c>
      <c r="D141" s="160">
        <v>2</v>
      </c>
      <c r="E141" s="160">
        <v>1</v>
      </c>
      <c r="F141" s="160">
        <v>2</v>
      </c>
      <c r="G141" s="164" t="s">
        <v>291</v>
      </c>
      <c r="H141" s="165">
        <v>111</v>
      </c>
      <c r="I141" s="167"/>
      <c r="J141" s="167">
        <v>67</v>
      </c>
      <c r="K141" s="160" t="s">
        <v>149</v>
      </c>
      <c r="L141" s="168"/>
    </row>
    <row r="142" spans="1:12" ht="15" customHeight="1">
      <c r="A142" s="160">
        <v>3</v>
      </c>
      <c r="B142" s="160">
        <v>1</v>
      </c>
      <c r="C142" s="160">
        <v>1</v>
      </c>
      <c r="D142" s="160">
        <v>2</v>
      </c>
      <c r="E142" s="160">
        <v>1</v>
      </c>
      <c r="F142" s="160">
        <v>3</v>
      </c>
      <c r="G142" s="164" t="s">
        <v>292</v>
      </c>
      <c r="H142" s="165">
        <v>112</v>
      </c>
      <c r="I142" s="167"/>
      <c r="J142" s="167">
        <v>199.7</v>
      </c>
      <c r="K142" s="160" t="s">
        <v>149</v>
      </c>
      <c r="L142" s="168"/>
    </row>
    <row r="143" spans="1:12" ht="12.75" customHeight="1">
      <c r="A143" s="160">
        <v>3</v>
      </c>
      <c r="B143" s="160">
        <v>1</v>
      </c>
      <c r="C143" s="160">
        <v>1</v>
      </c>
      <c r="D143" s="160">
        <v>3</v>
      </c>
      <c r="E143" s="160"/>
      <c r="F143" s="160"/>
      <c r="G143" s="164" t="s">
        <v>415</v>
      </c>
      <c r="H143" s="165">
        <v>113</v>
      </c>
      <c r="I143" s="166">
        <f>I144+I145+I146</f>
        <v>0</v>
      </c>
      <c r="J143" s="166">
        <f>J144+J145+J146</f>
        <v>1.1</v>
      </c>
      <c r="K143" s="160" t="s">
        <v>149</v>
      </c>
      <c r="L143" s="166">
        <f>L144+L145+L146</f>
        <v>0</v>
      </c>
    </row>
    <row r="144" spans="1:12" ht="14.25" customHeight="1">
      <c r="A144" s="160">
        <v>3</v>
      </c>
      <c r="B144" s="160">
        <v>1</v>
      </c>
      <c r="C144" s="160">
        <v>1</v>
      </c>
      <c r="D144" s="160">
        <v>3</v>
      </c>
      <c r="E144" s="160">
        <v>1</v>
      </c>
      <c r="F144" s="160">
        <v>1</v>
      </c>
      <c r="G144" s="164" t="s">
        <v>294</v>
      </c>
      <c r="H144" s="165">
        <v>114</v>
      </c>
      <c r="I144" s="167"/>
      <c r="J144" s="167"/>
      <c r="K144" s="160" t="s">
        <v>149</v>
      </c>
      <c r="L144" s="168"/>
    </row>
    <row r="145" spans="1:12" ht="15.75" customHeight="1">
      <c r="A145" s="160">
        <v>3</v>
      </c>
      <c r="B145" s="160">
        <v>1</v>
      </c>
      <c r="C145" s="160">
        <v>1</v>
      </c>
      <c r="D145" s="160">
        <v>3</v>
      </c>
      <c r="E145" s="160">
        <v>1</v>
      </c>
      <c r="F145" s="160">
        <v>2</v>
      </c>
      <c r="G145" s="164" t="s">
        <v>295</v>
      </c>
      <c r="H145" s="165">
        <v>115</v>
      </c>
      <c r="I145" s="167"/>
      <c r="J145" s="167">
        <v>1.1</v>
      </c>
      <c r="K145" s="160" t="s">
        <v>149</v>
      </c>
      <c r="L145" s="168"/>
    </row>
    <row r="146" spans="1:12" ht="12" customHeight="1">
      <c r="A146" s="160">
        <v>3</v>
      </c>
      <c r="B146" s="160">
        <v>1</v>
      </c>
      <c r="C146" s="160">
        <v>1</v>
      </c>
      <c r="D146" s="160">
        <v>3</v>
      </c>
      <c r="E146" s="160">
        <v>1</v>
      </c>
      <c r="F146" s="160">
        <v>3</v>
      </c>
      <c r="G146" s="164" t="s">
        <v>416</v>
      </c>
      <c r="H146" s="165">
        <v>116</v>
      </c>
      <c r="I146" s="167"/>
      <c r="J146" s="167"/>
      <c r="K146" s="160" t="s">
        <v>149</v>
      </c>
      <c r="L146" s="168"/>
    </row>
    <row r="147" spans="1:12" ht="13.5" customHeight="1">
      <c r="A147" s="160">
        <v>3</v>
      </c>
      <c r="B147" s="160">
        <v>1</v>
      </c>
      <c r="C147" s="160">
        <v>1</v>
      </c>
      <c r="D147" s="160">
        <v>4</v>
      </c>
      <c r="E147" s="160"/>
      <c r="F147" s="160"/>
      <c r="G147" s="164" t="s">
        <v>417</v>
      </c>
      <c r="H147" s="165">
        <v>117</v>
      </c>
      <c r="I147" s="167"/>
      <c r="J147" s="167"/>
      <c r="K147" s="160" t="s">
        <v>149</v>
      </c>
      <c r="L147" s="167"/>
    </row>
    <row r="148" spans="1:12" ht="22.5">
      <c r="A148" s="160">
        <v>3</v>
      </c>
      <c r="B148" s="160">
        <v>1</v>
      </c>
      <c r="C148" s="160">
        <v>1</v>
      </c>
      <c r="D148" s="160">
        <v>5</v>
      </c>
      <c r="E148" s="160"/>
      <c r="F148" s="160"/>
      <c r="G148" s="164" t="s">
        <v>301</v>
      </c>
      <c r="H148" s="165">
        <v>118</v>
      </c>
      <c r="I148" s="167"/>
      <c r="J148" s="167"/>
      <c r="K148" s="160" t="s">
        <v>149</v>
      </c>
      <c r="L148" s="167"/>
    </row>
    <row r="149" spans="1:12" ht="13.5" customHeight="1">
      <c r="A149" s="160">
        <v>3</v>
      </c>
      <c r="B149" s="160">
        <v>1</v>
      </c>
      <c r="C149" s="160">
        <v>2</v>
      </c>
      <c r="D149" s="160"/>
      <c r="E149" s="160"/>
      <c r="F149" s="160"/>
      <c r="G149" s="164" t="s">
        <v>418</v>
      </c>
      <c r="H149" s="165">
        <v>119</v>
      </c>
      <c r="I149" s="166">
        <f>I150+I151+I152+I153</f>
        <v>0</v>
      </c>
      <c r="J149" s="166">
        <f>J150+J151+J152+J153</f>
        <v>1.4</v>
      </c>
      <c r="K149" s="160" t="s">
        <v>149</v>
      </c>
      <c r="L149" s="166">
        <f>L150+L151+L152+L153</f>
        <v>0</v>
      </c>
    </row>
    <row r="150" spans="1:12" ht="33" customHeight="1">
      <c r="A150" s="160">
        <v>3</v>
      </c>
      <c r="B150" s="160">
        <v>1</v>
      </c>
      <c r="C150" s="160">
        <v>2</v>
      </c>
      <c r="D150" s="160">
        <v>1</v>
      </c>
      <c r="E150" s="160">
        <v>1</v>
      </c>
      <c r="F150" s="160">
        <v>2</v>
      </c>
      <c r="G150" s="164" t="s">
        <v>419</v>
      </c>
      <c r="H150" s="165">
        <v>120</v>
      </c>
      <c r="I150" s="167"/>
      <c r="J150" s="167"/>
      <c r="K150" s="160" t="s">
        <v>149</v>
      </c>
      <c r="L150" s="167"/>
    </row>
    <row r="151" spans="1:12" ht="12.75">
      <c r="A151" s="160">
        <v>3</v>
      </c>
      <c r="B151" s="160">
        <v>1</v>
      </c>
      <c r="C151" s="160">
        <v>2</v>
      </c>
      <c r="D151" s="160">
        <v>1</v>
      </c>
      <c r="E151" s="160">
        <v>1</v>
      </c>
      <c r="F151" s="160">
        <v>3</v>
      </c>
      <c r="G151" s="164" t="s">
        <v>420</v>
      </c>
      <c r="H151" s="165">
        <v>121</v>
      </c>
      <c r="I151" s="167"/>
      <c r="J151" s="167"/>
      <c r="K151" s="160" t="s">
        <v>149</v>
      </c>
      <c r="L151" s="167"/>
    </row>
    <row r="152" spans="1:12" ht="15" customHeight="1">
      <c r="A152" s="160">
        <v>3</v>
      </c>
      <c r="B152" s="160">
        <v>1</v>
      </c>
      <c r="C152" s="160">
        <v>2</v>
      </c>
      <c r="D152" s="160">
        <v>1</v>
      </c>
      <c r="E152" s="160">
        <v>1</v>
      </c>
      <c r="F152" s="160">
        <v>4</v>
      </c>
      <c r="G152" s="164" t="s">
        <v>306</v>
      </c>
      <c r="H152" s="165">
        <v>122</v>
      </c>
      <c r="I152" s="167"/>
      <c r="J152" s="167"/>
      <c r="K152" s="160" t="s">
        <v>149</v>
      </c>
      <c r="L152" s="167"/>
    </row>
    <row r="153" spans="1:12" ht="16.5" customHeight="1">
      <c r="A153" s="160">
        <v>3</v>
      </c>
      <c r="B153" s="160">
        <v>1</v>
      </c>
      <c r="C153" s="160">
        <v>2</v>
      </c>
      <c r="D153" s="160">
        <v>1</v>
      </c>
      <c r="E153" s="160">
        <v>1</v>
      </c>
      <c r="F153" s="160">
        <v>5</v>
      </c>
      <c r="G153" s="164" t="s">
        <v>307</v>
      </c>
      <c r="H153" s="165">
        <v>123</v>
      </c>
      <c r="I153" s="167"/>
      <c r="J153" s="167">
        <v>1.4</v>
      </c>
      <c r="K153" s="160" t="s">
        <v>149</v>
      </c>
      <c r="L153" s="167"/>
    </row>
    <row r="154" spans="1:12" ht="13.5" customHeight="1">
      <c r="A154" s="160">
        <v>3</v>
      </c>
      <c r="B154" s="160">
        <v>1</v>
      </c>
      <c r="C154" s="160">
        <v>3</v>
      </c>
      <c r="D154" s="160"/>
      <c r="E154" s="160"/>
      <c r="F154" s="160"/>
      <c r="G154" s="164" t="s">
        <v>308</v>
      </c>
      <c r="H154" s="165">
        <v>124</v>
      </c>
      <c r="I154" s="166">
        <f>I155+I157</f>
        <v>0</v>
      </c>
      <c r="J154" s="166">
        <f>J155+J157</f>
        <v>0</v>
      </c>
      <c r="K154" s="160" t="s">
        <v>149</v>
      </c>
      <c r="L154" s="166">
        <f>L155+L157</f>
        <v>0</v>
      </c>
    </row>
    <row r="155" spans="1:12" ht="20.25" customHeight="1">
      <c r="A155" s="170">
        <v>3</v>
      </c>
      <c r="B155" s="170">
        <v>1</v>
      </c>
      <c r="C155" s="170">
        <v>3</v>
      </c>
      <c r="D155" s="170">
        <v>1</v>
      </c>
      <c r="E155" s="170"/>
      <c r="F155" s="170"/>
      <c r="G155" s="171" t="s">
        <v>421</v>
      </c>
      <c r="H155" s="172">
        <v>125</v>
      </c>
      <c r="I155" s="173">
        <f>I156</f>
        <v>0</v>
      </c>
      <c r="J155" s="173">
        <f>J156</f>
        <v>0</v>
      </c>
      <c r="K155" s="170" t="s">
        <v>149</v>
      </c>
      <c r="L155" s="173">
        <f>L156</f>
        <v>0</v>
      </c>
    </row>
    <row r="156" spans="1:12" ht="21.75" customHeight="1">
      <c r="A156" s="170">
        <v>3</v>
      </c>
      <c r="B156" s="170">
        <v>1</v>
      </c>
      <c r="C156" s="170">
        <v>3</v>
      </c>
      <c r="D156" s="170">
        <v>1</v>
      </c>
      <c r="E156" s="170">
        <v>1</v>
      </c>
      <c r="F156" s="170">
        <v>1</v>
      </c>
      <c r="G156" s="171" t="s">
        <v>421</v>
      </c>
      <c r="H156" s="172">
        <v>126</v>
      </c>
      <c r="I156" s="174"/>
      <c r="J156" s="174"/>
      <c r="K156" s="170" t="s">
        <v>149</v>
      </c>
      <c r="L156" s="174"/>
    </row>
    <row r="157" spans="1:12" ht="12.75" customHeight="1">
      <c r="A157" s="170">
        <v>3</v>
      </c>
      <c r="B157" s="170">
        <v>1</v>
      </c>
      <c r="C157" s="170">
        <v>3</v>
      </c>
      <c r="D157" s="170">
        <v>2</v>
      </c>
      <c r="E157" s="170"/>
      <c r="F157" s="170"/>
      <c r="G157" s="171" t="s">
        <v>309</v>
      </c>
      <c r="H157" s="172">
        <v>127</v>
      </c>
      <c r="I157" s="173">
        <f>I158+I159+I160+I161+I162+I163</f>
        <v>0</v>
      </c>
      <c r="J157" s="173">
        <f>J158+J159+J160+J161+J162+J163</f>
        <v>0</v>
      </c>
      <c r="K157" s="170" t="s">
        <v>149</v>
      </c>
      <c r="L157" s="173">
        <f>L158+L159+L160+L161+L162+L163</f>
        <v>0</v>
      </c>
    </row>
    <row r="158" spans="1:12" ht="14.25" customHeight="1">
      <c r="A158" s="170">
        <v>3</v>
      </c>
      <c r="B158" s="170">
        <v>1</v>
      </c>
      <c r="C158" s="170">
        <v>3</v>
      </c>
      <c r="D158" s="170">
        <v>2</v>
      </c>
      <c r="E158" s="170">
        <v>1</v>
      </c>
      <c r="F158" s="170">
        <v>1</v>
      </c>
      <c r="G158" s="171" t="s">
        <v>422</v>
      </c>
      <c r="H158" s="172">
        <v>128</v>
      </c>
      <c r="I158" s="174"/>
      <c r="J158" s="174"/>
      <c r="K158" s="170" t="s">
        <v>149</v>
      </c>
      <c r="L158" s="174"/>
    </row>
    <row r="159" spans="1:12" ht="15.75" customHeight="1">
      <c r="A159" s="170">
        <v>3</v>
      </c>
      <c r="B159" s="170">
        <v>1</v>
      </c>
      <c r="C159" s="170">
        <v>3</v>
      </c>
      <c r="D159" s="170">
        <v>2</v>
      </c>
      <c r="E159" s="170">
        <v>1</v>
      </c>
      <c r="F159" s="170">
        <v>2</v>
      </c>
      <c r="G159" s="171" t="s">
        <v>423</v>
      </c>
      <c r="H159" s="172">
        <v>129</v>
      </c>
      <c r="I159" s="174"/>
      <c r="J159" s="174"/>
      <c r="K159" s="170" t="s">
        <v>149</v>
      </c>
      <c r="L159" s="174"/>
    </row>
    <row r="160" spans="1:12" ht="14.25" customHeight="1">
      <c r="A160" s="170">
        <v>3</v>
      </c>
      <c r="B160" s="170">
        <v>1</v>
      </c>
      <c r="C160" s="170">
        <v>3</v>
      </c>
      <c r="D160" s="170">
        <v>2</v>
      </c>
      <c r="E160" s="170">
        <v>1</v>
      </c>
      <c r="F160" s="170">
        <v>3</v>
      </c>
      <c r="G160" s="171" t="s">
        <v>424</v>
      </c>
      <c r="H160" s="172">
        <v>130</v>
      </c>
      <c r="I160" s="174"/>
      <c r="J160" s="174"/>
      <c r="K160" s="170" t="s">
        <v>149</v>
      </c>
      <c r="L160" s="174"/>
    </row>
    <row r="161" spans="1:12" ht="22.5" customHeight="1">
      <c r="A161" s="170">
        <v>3</v>
      </c>
      <c r="B161" s="170">
        <v>1</v>
      </c>
      <c r="C161" s="170">
        <v>3</v>
      </c>
      <c r="D161" s="170">
        <v>2</v>
      </c>
      <c r="E161" s="170">
        <v>1</v>
      </c>
      <c r="F161" s="170">
        <v>4</v>
      </c>
      <c r="G161" s="171" t="s">
        <v>425</v>
      </c>
      <c r="H161" s="172">
        <v>131</v>
      </c>
      <c r="I161" s="174"/>
      <c r="J161" s="174"/>
      <c r="K161" s="170" t="s">
        <v>149</v>
      </c>
      <c r="L161" s="174"/>
    </row>
    <row r="162" spans="1:12" ht="14.25" customHeight="1">
      <c r="A162" s="170">
        <v>3</v>
      </c>
      <c r="B162" s="170">
        <v>1</v>
      </c>
      <c r="C162" s="170">
        <v>3</v>
      </c>
      <c r="D162" s="170">
        <v>2</v>
      </c>
      <c r="E162" s="170">
        <v>1</v>
      </c>
      <c r="F162" s="170">
        <v>5</v>
      </c>
      <c r="G162" s="171" t="s">
        <v>426</v>
      </c>
      <c r="H162" s="172">
        <v>132</v>
      </c>
      <c r="I162" s="174"/>
      <c r="J162" s="174"/>
      <c r="K162" s="170" t="s">
        <v>149</v>
      </c>
      <c r="L162" s="174"/>
    </row>
    <row r="163" spans="1:12" ht="18" customHeight="1">
      <c r="A163" s="170">
        <v>3</v>
      </c>
      <c r="B163" s="170">
        <v>1</v>
      </c>
      <c r="C163" s="170">
        <v>3</v>
      </c>
      <c r="D163" s="170">
        <v>2</v>
      </c>
      <c r="E163" s="170">
        <v>1</v>
      </c>
      <c r="F163" s="170">
        <v>6</v>
      </c>
      <c r="G163" s="171" t="s">
        <v>309</v>
      </c>
      <c r="H163" s="172">
        <v>133</v>
      </c>
      <c r="I163" s="174"/>
      <c r="J163" s="174"/>
      <c r="K163" s="170" t="s">
        <v>149</v>
      </c>
      <c r="L163" s="174"/>
    </row>
    <row r="164" spans="1:12" ht="22.5">
      <c r="A164" s="160">
        <v>3</v>
      </c>
      <c r="B164" s="160">
        <v>1</v>
      </c>
      <c r="C164" s="160">
        <v>4</v>
      </c>
      <c r="D164" s="160"/>
      <c r="E164" s="160"/>
      <c r="F164" s="160"/>
      <c r="G164" s="164" t="s">
        <v>427</v>
      </c>
      <c r="H164" s="165">
        <v>134</v>
      </c>
      <c r="I164" s="167"/>
      <c r="J164" s="167"/>
      <c r="K164" s="160" t="s">
        <v>149</v>
      </c>
      <c r="L164" s="167"/>
    </row>
    <row r="165" spans="1:12" ht="26.25" customHeight="1">
      <c r="A165" s="160">
        <v>3</v>
      </c>
      <c r="B165" s="160">
        <v>1</v>
      </c>
      <c r="C165" s="160">
        <v>5</v>
      </c>
      <c r="D165" s="160"/>
      <c r="E165" s="160"/>
      <c r="F165" s="160"/>
      <c r="G165" s="164" t="s">
        <v>428</v>
      </c>
      <c r="H165" s="165">
        <v>135</v>
      </c>
      <c r="I165" s="167"/>
      <c r="J165" s="167"/>
      <c r="K165" s="160" t="s">
        <v>149</v>
      </c>
      <c r="L165" s="167"/>
    </row>
    <row r="166" spans="1:12" ht="30" customHeight="1">
      <c r="A166" s="159">
        <v>3</v>
      </c>
      <c r="B166" s="159">
        <v>2</v>
      </c>
      <c r="C166" s="159"/>
      <c r="D166" s="159"/>
      <c r="E166" s="159"/>
      <c r="F166" s="159"/>
      <c r="G166" s="161" t="s">
        <v>429</v>
      </c>
      <c r="H166" s="162">
        <v>136</v>
      </c>
      <c r="I166" s="175"/>
      <c r="J166" s="175"/>
      <c r="K166" s="160" t="s">
        <v>149</v>
      </c>
      <c r="L166" s="175"/>
    </row>
    <row r="167" spans="1:12" ht="27.75" customHeight="1">
      <c r="A167" s="159">
        <v>3</v>
      </c>
      <c r="B167" s="159">
        <v>3</v>
      </c>
      <c r="C167" s="159"/>
      <c r="D167" s="159"/>
      <c r="E167" s="159"/>
      <c r="F167" s="159"/>
      <c r="G167" s="161" t="s">
        <v>430</v>
      </c>
      <c r="H167" s="162">
        <v>137</v>
      </c>
      <c r="I167" s="175">
        <v>1304.1</v>
      </c>
      <c r="J167" s="175">
        <v>1182.5</v>
      </c>
      <c r="K167" s="160" t="s">
        <v>149</v>
      </c>
      <c r="L167" s="175"/>
    </row>
    <row r="168" spans="1:12" ht="12.75">
      <c r="A168" s="160"/>
      <c r="B168" s="160"/>
      <c r="C168" s="160"/>
      <c r="D168" s="160"/>
      <c r="E168" s="160"/>
      <c r="F168" s="160"/>
      <c r="G168" s="161" t="s">
        <v>431</v>
      </c>
      <c r="H168" s="162">
        <v>138</v>
      </c>
      <c r="I168" s="163">
        <f>I31+I134</f>
        <v>1430.8999999999999</v>
      </c>
      <c r="J168" s="163">
        <f>J31+J134</f>
        <v>2736.3</v>
      </c>
      <c r="K168" s="163">
        <f>K31</f>
        <v>0</v>
      </c>
      <c r="L168" s="163">
        <f>L31+L134</f>
        <v>0</v>
      </c>
    </row>
    <row r="169" spans="1:12" ht="12.75">
      <c r="A169" s="176"/>
      <c r="B169" s="176"/>
      <c r="C169" s="176"/>
      <c r="D169" s="176"/>
      <c r="E169" s="176"/>
      <c r="F169" s="176"/>
      <c r="G169" s="177"/>
      <c r="H169" s="178"/>
      <c r="I169" s="179"/>
      <c r="J169" s="179"/>
      <c r="K169" s="179"/>
      <c r="L169" s="179"/>
    </row>
    <row r="170" spans="1:12" ht="11.25" customHeight="1">
      <c r="A170" s="308" t="s">
        <v>353</v>
      </c>
      <c r="B170" s="309"/>
      <c r="C170" s="309"/>
      <c r="D170" s="309"/>
      <c r="E170" s="309"/>
      <c r="F170" s="310"/>
      <c r="G170" s="317" t="s">
        <v>216</v>
      </c>
      <c r="H170" s="317" t="s">
        <v>166</v>
      </c>
      <c r="I170" s="180" t="s">
        <v>432</v>
      </c>
      <c r="J170" s="180"/>
      <c r="K170" s="181"/>
      <c r="L170" s="181"/>
    </row>
    <row r="171" spans="1:12" ht="9.75" customHeight="1">
      <c r="A171" s="311"/>
      <c r="B171" s="312"/>
      <c r="C171" s="312"/>
      <c r="D171" s="312"/>
      <c r="E171" s="312"/>
      <c r="F171" s="313"/>
      <c r="G171" s="318"/>
      <c r="H171" s="320"/>
      <c r="I171" s="141" t="s">
        <v>356</v>
      </c>
      <c r="J171" s="143"/>
      <c r="K171" s="134"/>
      <c r="L171" s="134"/>
    </row>
    <row r="172" spans="1:12" ht="46.5" customHeight="1">
      <c r="A172" s="314"/>
      <c r="B172" s="315"/>
      <c r="C172" s="315"/>
      <c r="D172" s="315"/>
      <c r="E172" s="315"/>
      <c r="F172" s="316"/>
      <c r="G172" s="319"/>
      <c r="H172" s="236"/>
      <c r="I172" s="182" t="s">
        <v>357</v>
      </c>
      <c r="J172" s="182" t="s">
        <v>358</v>
      </c>
      <c r="K172" s="134"/>
      <c r="L172" s="134"/>
    </row>
    <row r="173" spans="1:12" ht="12.75">
      <c r="A173" s="153">
        <v>2</v>
      </c>
      <c r="B173" s="183"/>
      <c r="C173" s="183"/>
      <c r="D173" s="183"/>
      <c r="E173" s="183"/>
      <c r="F173" s="183"/>
      <c r="G173" s="183" t="s">
        <v>363</v>
      </c>
      <c r="H173" s="153">
        <v>139</v>
      </c>
      <c r="I173" s="184">
        <v>58.1</v>
      </c>
      <c r="J173" s="184">
        <v>74.6</v>
      </c>
      <c r="K173" s="134"/>
      <c r="L173" s="134"/>
    </row>
    <row r="174" spans="1:12" ht="44.25" customHeight="1">
      <c r="A174" s="159">
        <v>3</v>
      </c>
      <c r="B174" s="185"/>
      <c r="C174" s="185"/>
      <c r="D174" s="185"/>
      <c r="E174" s="185"/>
      <c r="F174" s="185"/>
      <c r="G174" s="161" t="s">
        <v>410</v>
      </c>
      <c r="H174" s="162">
        <v>140</v>
      </c>
      <c r="I174" s="175">
        <v>0</v>
      </c>
      <c r="J174" s="175">
        <v>0</v>
      </c>
      <c r="K174" s="134"/>
      <c r="L174" s="134"/>
    </row>
    <row r="175" spans="1:12" ht="12.75">
      <c r="A175" s="185"/>
      <c r="B175" s="185"/>
      <c r="C175" s="185"/>
      <c r="D175" s="185"/>
      <c r="E175" s="185"/>
      <c r="F175" s="185"/>
      <c r="G175" s="186" t="s">
        <v>431</v>
      </c>
      <c r="H175" s="162">
        <v>141</v>
      </c>
      <c r="I175" s="163">
        <f>I173+I174</f>
        <v>58.1</v>
      </c>
      <c r="J175" s="163">
        <f>J173+J174</f>
        <v>74.6</v>
      </c>
      <c r="K175" s="134"/>
      <c r="L175" s="134"/>
    </row>
    <row r="178" spans="1:13" ht="12.75">
      <c r="A178" s="321" t="s">
        <v>433</v>
      </c>
      <c r="B178" s="322"/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135"/>
    </row>
    <row r="179" spans="1:13" ht="19.5" customHeight="1">
      <c r="A179" s="323" t="s">
        <v>434</v>
      </c>
      <c r="B179" s="324"/>
      <c r="C179" s="324"/>
      <c r="D179" s="324"/>
      <c r="E179" s="324"/>
      <c r="F179" s="324"/>
      <c r="G179" s="324"/>
      <c r="H179" s="324"/>
      <c r="I179" s="324"/>
      <c r="J179" s="324"/>
      <c r="K179" s="324"/>
      <c r="L179" s="324"/>
      <c r="M179" s="135"/>
    </row>
    <row r="180" ht="15" customHeight="1"/>
    <row r="181" spans="1:14" ht="12.75">
      <c r="A181" s="321" t="s">
        <v>435</v>
      </c>
      <c r="B181" s="322"/>
      <c r="C181" s="322"/>
      <c r="D181" s="322"/>
      <c r="E181" s="322"/>
      <c r="F181" s="322"/>
      <c r="G181" s="322"/>
      <c r="H181" s="322"/>
      <c r="I181" s="322"/>
      <c r="J181" s="322"/>
      <c r="K181" s="322"/>
      <c r="L181" s="322"/>
      <c r="M181" s="135"/>
      <c r="N181" s="187"/>
    </row>
    <row r="182" spans="1:13" ht="12.75">
      <c r="A182" s="188" t="s">
        <v>436</v>
      </c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</row>
  </sheetData>
  <sheetProtection password="CEFB" sheet="1" sort="0"/>
  <mergeCells count="26"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  <mergeCell ref="G18:K18"/>
    <mergeCell ref="I21:K21"/>
    <mergeCell ref="I22:K22"/>
    <mergeCell ref="I23:K23"/>
    <mergeCell ref="A25:F29"/>
    <mergeCell ref="G25:G29"/>
    <mergeCell ref="H25:H29"/>
    <mergeCell ref="I27:I29"/>
    <mergeCell ref="J28:J29"/>
    <mergeCell ref="A170:F172"/>
    <mergeCell ref="G170:G172"/>
    <mergeCell ref="H170:H172"/>
    <mergeCell ref="A178:L178"/>
    <mergeCell ref="A179:L179"/>
    <mergeCell ref="A181:L181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R.Soviene</cp:lastModifiedBy>
  <cp:lastPrinted>2018-04-20T07:26:43Z</cp:lastPrinted>
  <dcterms:created xsi:type="dcterms:W3CDTF">2004-04-20T08:38:47Z</dcterms:created>
  <dcterms:modified xsi:type="dcterms:W3CDTF">2018-10-24T07:36:49Z</dcterms:modified>
  <cp:category/>
  <cp:version/>
  <cp:contentType/>
  <cp:contentStatus/>
</cp:coreProperties>
</file>