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-sav.(pajamos)" sheetId="1" r:id="rId1"/>
    <sheet name="1-sav. išlaidos" sheetId="2" r:id="rId2"/>
    <sheet name="2-sav." sheetId="3" r:id="rId3"/>
    <sheet name="3-sav" sheetId="4" r:id="rId4"/>
    <sheet name="Mokėtinos-gautinos " sheetId="5" r:id="rId5"/>
  </sheets>
  <definedNames>
    <definedName name="_xlnm.Print_Titles" localSheetId="0">'1-sav.(pajamos)'!$23:$26</definedName>
    <definedName name="_xlnm.Print_Titles" localSheetId="2">'2-sav.'!$24:$28</definedName>
    <definedName name="_xlnm.Print_Titles" localSheetId="3">'3-sav'!$18:$23</definedName>
    <definedName name="_xlnm.Print_Titles" localSheetId="4">'Mokėtinos-gautinos '!$20:$30</definedName>
  </definedNames>
  <calcPr fullCalcOnLoad="1"/>
</workbook>
</file>

<file path=xl/sharedStrings.xml><?xml version="1.0" encoding="utf-8"?>
<sst xmlns="http://schemas.openxmlformats.org/spreadsheetml/2006/main" count="709" uniqueCount="397">
  <si>
    <t>Eil.Nr.</t>
  </si>
  <si>
    <t>Išlaidos pagal funkcinę klasifikaciją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</si>
  <si>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</si>
  <si>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</si>
  <si>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</si>
  <si>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</si>
  <si>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</si>
  <si>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</si>
  <si>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</si>
  <si>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</si>
  <si>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</si>
  <si>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</si>
  <si>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</si>
  <si>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</si>
  <si>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</si>
  <si>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</si>
  <si>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</si>
  <si>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Sveikatos apsauga</t>
  </si>
  <si>
    <t xml:space="preserve">   bendrosios dotacijos kompensacija valstybės biudžetui </t>
  </si>
  <si>
    <t>asmens pareigų pavadinimas)</t>
  </si>
  <si>
    <t>(savivaldybės administarcijos vadovo ar jo įgalioto                 (parašas)                         (vardas ir pavardė)</t>
  </si>
  <si>
    <t xml:space="preserve">         kitos apyvartos lėšos dėl kredito įstaigų veiklos apribijimo</t>
  </si>
  <si>
    <t>( eurais,ct )</t>
  </si>
  <si>
    <t>IŠ VISO (13+14)</t>
  </si>
  <si>
    <t>LĖŠŲ LIKUTIS ATASKAITINIO LAIKOTARPIO PABAIGOJE (17+18+19)</t>
  </si>
  <si>
    <t xml:space="preserve">  iš jų:  apyvartinių lėšų likutis</t>
  </si>
  <si>
    <t xml:space="preserve">           skolintų lėšų likutis</t>
  </si>
  <si>
    <t>iš jų: valstybės biudžetui grąžintinos ankstesniais metais gautos trumpalaikės  ir/ar ilgalaikės paskolos</t>
  </si>
  <si>
    <t>Vykdymas</t>
  </si>
  <si>
    <t>Akmenės rajono savivaldybė</t>
  </si>
  <si>
    <t>Administracijos direktorė                                                                                            Aromeda Laucienė</t>
  </si>
  <si>
    <t>Forma nr.3-sav. Patvirtinta Lietuvos Respublikos finansų ministro 2011 m. lapkričio 11 d. įsakymu Nr. 1K-361 ( Lietuvos Respublikos finansų ministro 2015 m. kovo 13 d. įsakymo Nr.1K-103 redakcija)</t>
  </si>
  <si>
    <t>(dokumento sudarytojo (savivaldybės) pavadinimas)</t>
  </si>
  <si>
    <t xml:space="preserve">              SKOLINIŲ ĮSIPAREIGOJIMŲ  2016 M. KOVO 31 D. ATASKAITA                                                                                                       </t>
  </si>
  <si>
    <t>1 ketvirčio</t>
  </si>
  <si>
    <t xml:space="preserve">       (metinė, 1 ketvirčio, pusmečio, devynių mėnesių)</t>
  </si>
  <si>
    <t xml:space="preserve">                                            2016 04 14  Nr. AF-425</t>
  </si>
  <si>
    <t xml:space="preserve">   (data)</t>
  </si>
  <si>
    <t>Naujoji Akmenė</t>
  </si>
  <si>
    <t xml:space="preserve">                                   (sudarymo vieta)</t>
  </si>
  <si>
    <t>Savivaldybės kodas</t>
  </si>
  <si>
    <t>(tūkst. eurų)</t>
  </si>
  <si>
    <t>Pavadinimas</t>
  </si>
  <si>
    <t>Eil. Nr.</t>
  </si>
  <si>
    <t>Iš viso įsipareigojimų (4+6)</t>
  </si>
  <si>
    <t>iš jų:</t>
  </si>
  <si>
    <t>ilgalaikių</t>
  </si>
  <si>
    <t>trumpalaikių</t>
  </si>
  <si>
    <t>iš viso</t>
  </si>
  <si>
    <t>iš jų dėl projektų, finansuojamų iš ES ir kitos tarptautinės finansinės paramos</t>
  </si>
  <si>
    <t>Skolinių įsipareigojimų likutis ataskaitinio laikotarpio pradžioje (2+15)</t>
  </si>
  <si>
    <t>Vidaus įsipareigojimai (3+4+5+6)</t>
  </si>
  <si>
    <t>Valstybės perskolinamos paskolos</t>
  </si>
  <si>
    <t xml:space="preserve">Paskolos iš valstybės biudžeto </t>
  </si>
  <si>
    <t>Vidaus paskolos su valstybės garantija</t>
  </si>
  <si>
    <t>Vidaus įsipareigojimai savivaldybės vardu, iš jų:</t>
  </si>
  <si>
    <t xml:space="preserve">     paskolos iš kredito įstaigų</t>
  </si>
  <si>
    <t xml:space="preserve">     finansinės nuomos (lizingo) sutartys</t>
  </si>
  <si>
    <t xml:space="preserve">     faktoringo sutartys (be regreso teisės)</t>
  </si>
  <si>
    <t xml:space="preserve">     restruktūrizuotų prekybinių kreditų sutartys</t>
  </si>
  <si>
    <t xml:space="preserve">     komerciniai popieriai</t>
  </si>
  <si>
    <t xml:space="preserve">     paprastieji ir įsakomieji vekseliai</t>
  </si>
  <si>
    <t xml:space="preserve">     kreditorinio reikalavimo perleidimo sutartys </t>
  </si>
  <si>
    <t xml:space="preserve">     kiti skolos įsipareigomieji dokumentai</t>
  </si>
  <si>
    <t>Užsienio įsipareigojimai (16+17)</t>
  </si>
  <si>
    <t>Užsienio paskolos su valstybės garantija</t>
  </si>
  <si>
    <t>Užsienio paskolos iš kredito įstaigų</t>
  </si>
  <si>
    <t>Prisiimti skoliniai įsipareigojimai, iš viso (19+33)</t>
  </si>
  <si>
    <t>Vidaus įsipareigojimai (20+21+22+23)</t>
  </si>
  <si>
    <t xml:space="preserve">     savivaldybės prisimta skola*</t>
  </si>
  <si>
    <t>Užsienio įsipareigojimai (34+35)</t>
  </si>
  <si>
    <t xml:space="preserve">Įvykdyti skoliniai įsipareigojimai, iš viso (37+51) </t>
  </si>
  <si>
    <t>Vidaus įsipareigojimai (38+39+40+41)</t>
  </si>
  <si>
    <t xml:space="preserve">    paskolos iš kredito įstaigų</t>
  </si>
  <si>
    <t xml:space="preserve">    finansinės nuomos (lizingo) sutartys</t>
  </si>
  <si>
    <t xml:space="preserve">    faktoringo sutartys (be regreso teisės)</t>
  </si>
  <si>
    <t xml:space="preserve">    restruktūrizuotų prekybinių kreditų sutartys</t>
  </si>
  <si>
    <t xml:space="preserve">    komerciniai popieriai</t>
  </si>
  <si>
    <t xml:space="preserve">    paprastieji ir įsakomieji vekseliai</t>
  </si>
  <si>
    <t xml:space="preserve">    kreditorinio reikalavimo perleidimo sutartys </t>
  </si>
  <si>
    <t xml:space="preserve">    kiti skolos įsipareigomieji dokumentai</t>
  </si>
  <si>
    <t xml:space="preserve">    savivaldybės nurašyta skola*</t>
  </si>
  <si>
    <t>Užsienio įsipareigojimai (52+53)</t>
  </si>
  <si>
    <t>Užsienio valiutos kursų pasikeitimo skirtumas ataskaitos sudarymo dieną (padidėjimas +, sumažėjimas -)</t>
  </si>
  <si>
    <t>Skolinių įsipareigojimų likutis ataskaitinio laikotarpio pabaigoje (56+69)</t>
  </si>
  <si>
    <t>Vidaus įsipareigojimai (57+58+59+60)</t>
  </si>
  <si>
    <t>Užsienio įsipareigojimai (70+71)</t>
  </si>
  <si>
    <t>NEBALANSINIAI ĮSIPAREIGOJIMAI</t>
  </si>
  <si>
    <t>Savivaldybės prisiimti įsipareigojimai pagal garantijas dėl savivaldybės kontroliuojamų įmonių prisiimtų įsipareigojimų</t>
  </si>
  <si>
    <t>Pastaba:</t>
  </si>
  <si>
    <t xml:space="preserve">* prašome pateikti pastabas dėl savivaldybės prisiimtos ar nurašytos skolos. </t>
  </si>
  <si>
    <t>Administracijos direktorė                                                                                                                                Aromeda Laucienė</t>
  </si>
  <si>
    <t>(savivaldybės adminisracijos vadovo ar jo įgalioto asmens                                       (parašas)                                              (vardas ir pavardė)</t>
  </si>
  <si>
    <t>pareigų pavadinimas)</t>
  </si>
  <si>
    <t>Forma Nr. 1-sav. Patvirtinta Lietuvos  Respublikos finansų</t>
  </si>
  <si>
    <t>ministro 2011 m. lapkričio 11 d. įsakymo  Nr. 1K-361</t>
  </si>
  <si>
    <t xml:space="preserve">(Lietuvos Respublikos finansų ministro 2015 m. kovo 13 d. </t>
  </si>
  <si>
    <t xml:space="preserve"> įsakymo Nr.1K-103 redakcija)</t>
  </si>
  <si>
    <t xml:space="preserve">                                                               Akmenės rajono savivaldybė</t>
  </si>
  <si>
    <t xml:space="preserve"> BIUDŽETO PAJAMŲ IR IŠLAIDŲ PLANO VYKDYMO  2016 M. KOVO 31  D.</t>
  </si>
  <si>
    <t xml:space="preserve"> ATASKAITA</t>
  </si>
  <si>
    <t xml:space="preserve">                  (metinė, 1 ketvirčio, pusmečio, devynių mėnesių)</t>
  </si>
  <si>
    <t>2016-04-21    Nr.AF-438</t>
  </si>
  <si>
    <t>(data)</t>
  </si>
  <si>
    <t>(sudarymo vieta)</t>
  </si>
  <si>
    <t>( eurais, ct )</t>
  </si>
  <si>
    <t xml:space="preserve">Pajamų ekonominės klasifikacijos kodas </t>
  </si>
  <si>
    <t>Pajamų pavadinimas</t>
  </si>
  <si>
    <t>Mokesčiai (2+7+11)</t>
  </si>
  <si>
    <t>Pajamų ir pelno mokesčiai (3)</t>
  </si>
  <si>
    <t>Gyventojų pajamų mokestis, iš viso (4+5+6)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</si>
  <si>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</si>
  <si>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</si>
  <si>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</si>
  <si>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(8+9+10)</t>
  </si>
  <si>
    <t>Žemės mokestis</t>
  </si>
  <si>
    <t>Paveldimo turto mokestis</t>
  </si>
  <si>
    <t xml:space="preserve">Nekilnojamojo turto mokestis </t>
  </si>
  <si>
    <t>Prekių ir paslaugų mokesčiai (12+13+14)</t>
  </si>
  <si>
    <t>Mokesčiai už aplinkos teršimą</t>
  </si>
  <si>
    <t>Valstybės rinkliavos</t>
  </si>
  <si>
    <t>Vietinės rinkliavos</t>
  </si>
  <si>
    <t>Dotacijos (16+19+22+27)</t>
  </si>
  <si>
    <t>Dotacijos iš užsienio šalių</t>
  </si>
  <si>
    <t>Einamiesiems tikslams</t>
  </si>
  <si>
    <t>Kapitalui formuoti</t>
  </si>
  <si>
    <t>Dotacijos iš tarptautinių organizacijų</t>
  </si>
  <si>
    <t>Europos Sąjungos finansinės paramos lėšos</t>
  </si>
  <si>
    <t xml:space="preserve"> iš jų: iš kitų valdymo lygių</t>
  </si>
  <si>
    <t xml:space="preserve">  iš jų: iš kitų valdymo lygių</t>
  </si>
  <si>
    <t>Dotacijos iš kitų valdymo lygių (28+36)</t>
  </si>
  <si>
    <t>Einamiesiems tikslams (29+33+34+35)</t>
  </si>
  <si>
    <t>Speciali tikslinė dotacija,  iš viso (30+31+32)</t>
  </si>
  <si>
    <t>Valstybinėms (valstybės perduotoms savivaldybėms) funkcijoms atlikti</t>
  </si>
  <si>
    <t>Mokinio krepšeliui finansuoti</t>
  </si>
  <si>
    <t>Kita tikslinė dotacija</t>
  </si>
  <si>
    <t>Bendrosios dotacijos kompensacija</t>
  </si>
  <si>
    <t>Bendroji dotacija</t>
  </si>
  <si>
    <t>Kitos dotacijos ir lėšos iš kitų valdymo lygių</t>
  </si>
  <si>
    <t>Kapitalui formuoti (37+42+43+44)</t>
  </si>
  <si>
    <t>Speciali tikslinė dotacija,  iš viso (38+39+40+41)</t>
  </si>
  <si>
    <t xml:space="preserve">Valstybinėms (valstybės perduotoms savivaldybėms) funkcijoms atlikti </t>
  </si>
  <si>
    <t>Valstybės investicijų programoje numatytiems projektams finansuoti</t>
  </si>
  <si>
    <t>Kitos pajamos (46+58+65+67)</t>
  </si>
  <si>
    <t>Turto pajamos (47+51+52)</t>
  </si>
  <si>
    <t>Palūkanos (48+49+50)</t>
  </si>
  <si>
    <t>Palūkanos už paskolas</t>
  </si>
  <si>
    <t>Palūkanos už depozitus</t>
  </si>
  <si>
    <t>Palūkanos už vertybinius popierius (išskyrus akcijas)</t>
  </si>
  <si>
    <t>Dividendai</t>
  </si>
  <si>
    <t>Nuoma (53+54+57)</t>
  </si>
  <si>
    <t>Nuomos mokestis už valstybinę žemę ir valstybinio vidaus vandenų fondo vandens telkinius</t>
  </si>
  <si>
    <t>Mokesčiai už valstybinius gamtos išteklius (55+56)</t>
  </si>
  <si>
    <t>Mokestis už medžiojamųjų gyvūnų išteklius</t>
  </si>
  <si>
    <t>Kiti mokesčiai už valstybinius gamtos išteklius</t>
  </si>
  <si>
    <t>Mokestis už valstybės turto naudojimą patikėjimo teise</t>
  </si>
  <si>
    <t>Pajamos už prekes ir paslaugas (59+…+64)</t>
  </si>
  <si>
    <t>Pajamos už prekes ir paslaugas</t>
  </si>
  <si>
    <t>Pajamos už patalpų nuomą</t>
  </si>
  <si>
    <t>Pajamos už atsitiktines paslaugas</t>
  </si>
  <si>
    <t>Įmokos už išlaikymą švietimo, socialinės apsaugos ir kitose įstaigose</t>
  </si>
  <si>
    <t>Pajamos už leidimų ir kitų dokumentų išdavimą</t>
  </si>
  <si>
    <t>Kitos pajamos</t>
  </si>
  <si>
    <t xml:space="preserve">Pajamos iš baudų ir konfiskacijos </t>
  </si>
  <si>
    <t>Pajamos iš baudų ir konfiskacijos</t>
  </si>
  <si>
    <t>Kitos neišvardytos pajamos (68+69)</t>
  </si>
  <si>
    <t>Valstybės kontrolės, savivaldybės kontrolieriaus pasiūlymu pervestos sumos</t>
  </si>
  <si>
    <t xml:space="preserve">Kitos neišvardytos pajamos </t>
  </si>
  <si>
    <t>SANDORIAI DĖL MATERIALIOJO IR NEMATERIALIOJO TURTO (72+78+79+80)</t>
  </si>
  <si>
    <t>Materialiojo ir nematerialiojo turto realizavimo pajamos (72+78+79+80)</t>
  </si>
  <si>
    <t>Ilgalaikio materialiojo turto realizavimo pajamos (73+...+77)</t>
  </si>
  <si>
    <t xml:space="preserve">Žemė 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</si>
  <si>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</si>
  <si>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</si>
  <si>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</si>
  <si>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</si>
  <si>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>Nematerialiojo turto realizavimo pajamos</t>
  </si>
  <si>
    <t>Atsargų realizavimo pajamos</t>
  </si>
  <si>
    <t>Pajamos už biologinį turtą ir mineralinius išteklius</t>
  </si>
  <si>
    <t>Iš kitų savivaldybių gautos mokinio krepšelio lėšos</t>
  </si>
  <si>
    <t>VISI MOKESČIAI, DOTACIJOS, PAJAMOS IR SANDORIAI (1+15+45+70+81)</t>
  </si>
  <si>
    <t>Įplaukos iš finansinio turto ir įsipareigojimų (84+88)</t>
  </si>
  <si>
    <t>Finansinio turto pardavimo pajamos (paskolų surinkimas) (85+86+87)</t>
  </si>
  <si>
    <t>Paskolos (surinktos)</t>
  </si>
  <si>
    <t>Akcijos (parduotos) ir kitas nuosavas kapitalas</t>
  </si>
  <si>
    <t>Kitos gautinos sumos</t>
  </si>
  <si>
    <t>Finansinių įsipareigojimų prisiėmino (skolinimosi) pajamos (89)</t>
  </si>
  <si>
    <t>Paskolos (gautos) (90+92)</t>
  </si>
  <si>
    <t>Trumpalaikės</t>
  </si>
  <si>
    <t>x</t>
  </si>
  <si>
    <t xml:space="preserve"> iš jų : trumpalaikės iš valstybės biudžeto</t>
  </si>
  <si>
    <t>Ilgalaikės</t>
  </si>
  <si>
    <t>iš jų:  ilgalaikės iš valstybės biudžeto</t>
  </si>
  <si>
    <t xml:space="preserve">IŠ VISO ( 82+83)       </t>
  </si>
  <si>
    <t>Forma Nr. 2 - sav.   Patvirtinta Lietuvos Respublikos finansų</t>
  </si>
  <si>
    <t xml:space="preserve"> ministro   2011 m lapkričio 11 d. įsakymų Nr. 1K-361</t>
  </si>
  <si>
    <t>(Lietuvos Respublikos finansų ministro 2015 m. kovo 13  d. įsakymo Nr. 1K-103 redakcija)</t>
  </si>
  <si>
    <t>( dokumento sudarytojo (savivaldybės) pavadinimas)</t>
  </si>
  <si>
    <t xml:space="preserve">                   BIUDŽETO IŠLAIDŲ SĄMATOS VYKDYMO 2016 M KOVO 31 D.</t>
  </si>
  <si>
    <t xml:space="preserve">                                                      ATASKAITA</t>
  </si>
  <si>
    <t>(metinė, 1 ketvirčio, pusmečio, devynių mėnesių)</t>
  </si>
  <si>
    <t>2016-04-21 Nr.AF-511</t>
  </si>
  <si>
    <t xml:space="preserve">Savivaldybės kodas :     </t>
  </si>
  <si>
    <t xml:space="preserve">          </t>
  </si>
  <si>
    <t xml:space="preserve">Funkcijos kodas:    </t>
  </si>
  <si>
    <t>SUVESTINĖ</t>
  </si>
  <si>
    <t>(Išlaidų pavadinimas pagal valstybės funkcijų klasifikaciją )</t>
  </si>
  <si>
    <t xml:space="preserve">Išlaidų ekonominės klasifikacijos kodas </t>
  </si>
  <si>
    <t>Išlaidų pavadinimas</t>
  </si>
  <si>
    <t>Patvirtinta sąmata metams</t>
  </si>
  <si>
    <t>Patikslinta ataskaitinio laikotarpio sąmata</t>
  </si>
  <si>
    <t>Kasinės išlaidos</t>
  </si>
  <si>
    <t>Išlaidos (2+8+26+40+44+54+61)</t>
  </si>
  <si>
    <t>Darbo užmokestis ir socialinis draudimas (3+6)</t>
  </si>
  <si>
    <t xml:space="preserve">Darbo užmokestis </t>
  </si>
  <si>
    <t>Darbo užmokestis pinigais</t>
  </si>
  <si>
    <t>Pajamos natūra</t>
  </si>
  <si>
    <t>Socialinio draudimo įmokos</t>
  </si>
  <si>
    <t>Prekių ir paslaugų naudojimas (9)</t>
  </si>
  <si>
    <t>Prekių ir paslaugų naudojimas (10+….+25)</t>
  </si>
  <si>
    <t>Mityba</t>
  </si>
  <si>
    <t>Medikamentai (ir darbuotojų sveikatos tikrinimas 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</si>
  <si>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</si>
  <si>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</si>
  <si>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</si>
  <si>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</si>
  <si>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</si>
  <si>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 )</t>
  </si>
  <si>
    <t>Miestų ir gyvenviečių viešasis ūkis</t>
  </si>
  <si>
    <t>Ilgalaikio materialiojo ir nematerialiojo turto nuoma (įskaitant veiklos nuoma)</t>
  </si>
  <si>
    <t>Ilgalaikio materialiojo turto einamasis remontas</t>
  </si>
  <si>
    <t>Kvalifikacijos kėlimas</t>
  </si>
  <si>
    <t xml:space="preserve">Apmokėjimas ekspertams ir konsultantams </t>
  </si>
  <si>
    <t>Apmokėjimas už turto vertinimo paslaugas</t>
  </si>
  <si>
    <t>Komunalinės paslaugos</t>
  </si>
  <si>
    <t>Kitos paslaugos</t>
  </si>
  <si>
    <t>Turto išlaidos (27+38)</t>
  </si>
  <si>
    <t>Palūkanos (28+31+34)</t>
  </si>
  <si>
    <t>Nerezidentams</t>
  </si>
  <si>
    <t>Asignavimų valdytojų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</si>
  <si>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</si>
  <si>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</si>
  <si>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</si>
  <si>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</si>
  <si>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</si>
  <si>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</si>
  <si>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</si>
  <si>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 nuomojamą žemę, žemės gelmių išteklius ir kitą atsirandantį gamtoje turtą</t>
  </si>
  <si>
    <t>Subsidijos (41)</t>
  </si>
  <si>
    <t>Subsidijos iš biudžeto lėšų</t>
  </si>
  <si>
    <t>Subsidijos gaminiams</t>
  </si>
  <si>
    <t>Subsidijos gamybai</t>
  </si>
  <si>
    <t>Dotacijos (45+48+51)</t>
  </si>
  <si>
    <t>Dotacijos užsienio valstybėms</t>
  </si>
  <si>
    <t>Dotacijos tarptautinėms organizacijoms</t>
  </si>
  <si>
    <t>Dotacijos kitiems valdymo lygiams</t>
  </si>
  <si>
    <t>Socialinės išmokos (pašalpos) (55+58 )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</si>
  <si>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</si>
  <si>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</si>
  <si>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</si>
  <si>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</si>
  <si>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</si>
  <si>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</si>
  <si>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 (62+63+64)</t>
  </si>
  <si>
    <t>Stipendijoms</t>
  </si>
  <si>
    <t>Kitiems einamiesiems tikslams</t>
  </si>
  <si>
    <t>Pervedamos lėšos kapitalui formuoti</t>
  </si>
  <si>
    <t>Sandoriai dėl materialiojo ir nematerialiojo turto bei finansinių įsipareigojimų vykdymas (66+95+114)</t>
  </si>
  <si>
    <t>Materialiojo ir nematerialiojo turto įsigijimo išlaidos (67+82+89+91)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</si>
  <si>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</si>
  <si>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</si>
  <si>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</si>
  <si>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</si>
  <si>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</si>
  <si>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</si>
  <si>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</si>
  <si>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</si>
  <si>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</si>
  <si>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</si>
  <si>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</si>
  <si>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</si>
  <si>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</si>
  <si>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</si>
  <si>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</si>
  <si>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</si>
  <si>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</si>
  <si>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</si>
  <si>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</si>
  <si>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</si>
  <si>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</si>
  <si>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Ilgalaikio turto įsigijimas   finansinės nuomos (lizingo) būdu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</si>
  <si>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</si>
  <si>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</si>
  <si>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</si>
  <si>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</si>
  <si>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</si>
  <si>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>Vidaus</t>
  </si>
  <si>
    <t>Paskolos (suteiktos)</t>
  </si>
  <si>
    <t>Akcijos (įsigytos) ir kitas nuosavas kapitalas</t>
  </si>
  <si>
    <t>Kitos mokėtinos sumos</t>
  </si>
  <si>
    <t>Užsienio</t>
  </si>
  <si>
    <t>Išlaidos dėl finansinių įsipareigojimų vykdymo (paskolų grąžinimas) (115+124)</t>
  </si>
  <si>
    <t>Paskolos (grąžintinos)</t>
  </si>
  <si>
    <t>IŠ VISO IŠLAIDŲ (1+65)</t>
  </si>
  <si>
    <t>Administracijos direktorė                                                                                                      Aromeda Laucienė</t>
  </si>
  <si>
    <t>(savivaldybės administarcijos vadovo ar jo įgalioto                           (parašas)                           ( vardas ir  pavardė)</t>
  </si>
  <si>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</si>
  <si>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</si>
  <si>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</si>
  <si>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</si>
  <si>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</si>
  <si>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r>
      <rPr>
        <b/>
        <sz val="10"/>
        <rFont val="Times New Roman"/>
        <family val="1"/>
      </rPr>
      <t>Akmenės rajono savvaldybė</t>
    </r>
    <r>
      <rPr>
        <sz val="10"/>
        <rFont val="Times New Roman"/>
        <family val="1"/>
      </rPr>
      <t>, 188719391, L.Petravičiaus a. 2, Naujoji Akmenė LT-85132</t>
    </r>
  </si>
  <si>
    <t>(įstaigos pavadinimas, kodas Juridinių asmenų registre, adresas)</t>
  </si>
  <si>
    <t xml:space="preserve">                            MOKĖTINŲ IR GAUTINŲ SUMŲ</t>
  </si>
  <si>
    <t xml:space="preserve">    2016 M. KOVO 31 D.</t>
  </si>
  <si>
    <t>ketvirtinė</t>
  </si>
  <si>
    <t>(metinė, ketvirtinė, mėnesinė)</t>
  </si>
  <si>
    <t xml:space="preserve">                   ATASKAITA</t>
  </si>
  <si>
    <t xml:space="preserve">                            2016-04-21 Nr. AF-435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</si>
  <si>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</si>
  <si>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</si>
  <si>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</si>
  <si>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</si>
  <si>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</si>
  <si>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</si>
  <si>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</si>
  <si>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Mokėtinos sumos</t>
  </si>
  <si>
    <t xml:space="preserve"> biudžeto lėšos</t>
  </si>
  <si>
    <t>likutis metų pradžioje</t>
  </si>
  <si>
    <t>likutis ataskaitinio laikotarpio pabaigoje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</si>
  <si>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</si>
  <si>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</si>
  <si>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</si>
  <si>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</si>
  <si>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</si>
  <si>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</si>
  <si>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iš jų: gyventojų pajamų mokestis</t>
  </si>
  <si>
    <t>Prekių ir paslaugų naudojimas</t>
  </si>
  <si>
    <t>Medikamentai ( ir darbuotojų sveikatos tikrinimas)</t>
  </si>
  <si>
    <t>Komandiruotės (transporto, apgyvendinimo, ryšio ir kitos komandiruotės išlaidos)</t>
  </si>
  <si>
    <t>Ilgalaikio materialiojo ir nematerialiojo turto nuoma (įskaitant veiklos nuomą)</t>
  </si>
  <si>
    <t>Apmokėjimas ekspertams ir konsultantams</t>
  </si>
  <si>
    <t>Turto vertinimo paslaugų apmokėjimas</t>
  </si>
  <si>
    <t>Turto išlaidos</t>
  </si>
  <si>
    <t>Palūkanos</t>
  </si>
  <si>
    <t>Finansų ministerijos sumokėtos palūkanos</t>
  </si>
  <si>
    <t>Nuoma už žemę, žemės gelmių išteklius ir kitą atsirandantį gamtoje turtą</t>
  </si>
  <si>
    <t>Subsidijos</t>
  </si>
  <si>
    <t>Subsidijos iš biudžeto lešų</t>
  </si>
  <si>
    <t>Subsidijos importui</t>
  </si>
  <si>
    <t>Dotacijos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</si>
  <si>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</si>
  <si>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</si>
  <si>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</si>
  <si>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</si>
  <si>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</si>
  <si>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</si>
  <si>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</si>
  <si>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</si>
  <si>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</si>
  <si>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</si>
  <si>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</si>
  <si>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</si>
  <si>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</si>
  <si>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 xml:space="preserve">Darbdavių socialinė parama pinigais </t>
  </si>
  <si>
    <t>Kitos išlaidos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</si>
  <si>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</si>
  <si>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</si>
  <si>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</si>
  <si>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</si>
  <si>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</si>
  <si>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</si>
  <si>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</si>
  <si>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</si>
  <si>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</si>
  <si>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</si>
  <si>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</si>
  <si>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</si>
  <si>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Ginklai ir karinė įranga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</si>
  <si>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</si>
  <si>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</si>
  <si>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</si>
  <si>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</si>
  <si>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</si>
  <si>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</si>
  <si>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</si>
  <si>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įrangos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</si>
  <si>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</si>
  <si>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</si>
  <si>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</si>
  <si>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</si>
  <si>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</si>
  <si>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</si>
  <si>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Administracijos direktorė                                                                                                                  Aromeda Laucienė</t>
  </si>
  <si>
    <t>( įstaigos vadovo ar jo įgalioto asmens pareigų pavadinimas)                     (parašas)                              (vardas, pavardė)</t>
  </si>
  <si>
    <t>Vyresnioji specialistė                                                                                                                          Rima Sovienė</t>
  </si>
  <si>
    <t>(vyraiusiasis buhalteris (buhalteris))                                                           (parašas)                                (vardas, pavardė)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</si>
</sst>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7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0"/>
      <name val="TimesLT"/>
      <family val="0"/>
    </font>
    <font>
      <sz val="10"/>
      <name val="Times New Roman Baltic"/>
      <family val="1"/>
    </font>
    <font>
      <sz val="9"/>
      <name val="Times New Roman Baltic"/>
      <family val="1"/>
    </font>
    <font>
      <sz val="10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i/>
      <sz val="9"/>
      <name val="Times New Roman Baltic"/>
      <family val="1"/>
    </font>
    <font>
      <sz val="9"/>
      <name val="Arial"/>
      <family val="2"/>
    </font>
    <font>
      <sz val="11"/>
      <name val="Times New Roman Baltic"/>
      <family val="1"/>
    </font>
    <font>
      <sz val="8"/>
      <name val="Times New Roman Baltic"/>
      <family val="1"/>
    </font>
    <font>
      <sz val="8"/>
      <name val="Arial"/>
      <family val="2"/>
    </font>
    <font>
      <sz val="8"/>
      <color indexed="10"/>
      <name val="Times New Roman Baltic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left" wrapText="1"/>
      <protection hidden="1"/>
    </xf>
    <xf numFmtId="49" fontId="1" fillId="0" borderId="10" xfId="0" applyNumberFormat="1" applyFont="1" applyBorder="1" applyAlignment="1" applyProtection="1">
      <alignment horizontal="left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wrapText="1"/>
      <protection hidden="1"/>
    </xf>
    <xf numFmtId="1" fontId="4" fillId="0" borderId="11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2" fontId="1" fillId="0" borderId="12" xfId="0" applyNumberFormat="1" applyFont="1" applyBorder="1" applyAlignment="1" applyProtection="1">
      <alignment horizontal="right" vertical="center"/>
      <protection locked="0"/>
    </xf>
    <xf numFmtId="2" fontId="1" fillId="0" borderId="10" xfId="0" applyNumberFormat="1" applyFont="1" applyBorder="1" applyAlignment="1" applyProtection="1">
      <alignment horizontal="right" vertical="center"/>
      <protection locked="0"/>
    </xf>
    <xf numFmtId="2" fontId="2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50" applyFont="1" applyFill="1">
      <alignment/>
      <protection/>
    </xf>
    <xf numFmtId="0" fontId="3" fillId="0" borderId="0" xfId="0" applyFont="1" applyAlignment="1">
      <alignment horizontal="left" vertical="center" wrapText="1"/>
    </xf>
    <xf numFmtId="0" fontId="6" fillId="0" borderId="0" xfId="50" applyFont="1" applyFill="1" applyBorder="1">
      <alignment/>
      <protection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 hidden="1"/>
    </xf>
    <xf numFmtId="172" fontId="9" fillId="0" borderId="0" xfId="50" applyNumberFormat="1" applyFont="1" applyFill="1" applyBorder="1" applyAlignment="1" applyProtection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8" fillId="0" borderId="0" xfId="48" applyFill="1" applyBorder="1" applyAlignment="1">
      <alignment horizontal="center"/>
      <protection/>
    </xf>
    <xf numFmtId="172" fontId="9" fillId="0" borderId="0" xfId="50" applyNumberFormat="1" applyFont="1" applyFill="1" applyBorder="1" applyAlignment="1" applyProtection="1">
      <alignment/>
      <protection/>
    </xf>
    <xf numFmtId="0" fontId="10" fillId="0" borderId="0" xfId="52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9" fillId="0" borderId="0" xfId="50" applyFont="1" applyFill="1" applyBorder="1" applyAlignment="1" applyProtection="1">
      <alignment horizontal="right" vertical="center"/>
      <protection/>
    </xf>
    <xf numFmtId="0" fontId="10" fillId="0" borderId="0" xfId="52" applyFont="1" applyFill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5" fillId="0" borderId="0" xfId="48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1" fontId="4" fillId="0" borderId="11" xfId="52" applyNumberFormat="1" applyFont="1" applyFill="1" applyBorder="1" applyAlignment="1" applyProtection="1">
      <alignment horizontal="center" vertical="center"/>
      <protection locked="0"/>
    </xf>
    <xf numFmtId="0" fontId="6" fillId="0" borderId="0" xfId="50" applyFont="1">
      <alignment/>
      <protection/>
    </xf>
    <xf numFmtId="0" fontId="9" fillId="0" borderId="0" xfId="49" applyFont="1" applyBorder="1" applyAlignment="1">
      <alignment horizontal="right" vertical="center"/>
      <protection/>
    </xf>
    <xf numFmtId="0" fontId="14" fillId="0" borderId="0" xfId="52" applyFo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 hidden="1"/>
    </xf>
    <xf numFmtId="0" fontId="16" fillId="0" borderId="0" xfId="49" applyFont="1" applyBorder="1" applyAlignment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49" applyFont="1" applyBorder="1" applyAlignment="1" applyProtection="1">
      <alignment horizontal="center" vertical="center"/>
      <protection hidden="1"/>
    </xf>
    <xf numFmtId="0" fontId="2" fillId="0" borderId="12" xfId="49" applyFont="1" applyBorder="1" applyAlignment="1" applyProtection="1">
      <alignment horizontal="left" vertical="center" wrapText="1"/>
      <protection hidden="1"/>
    </xf>
    <xf numFmtId="1" fontId="2" fillId="0" borderId="12" xfId="49" applyNumberFormat="1" applyFont="1" applyBorder="1" applyAlignment="1" applyProtection="1">
      <alignment horizontal="center" vertical="center"/>
      <protection hidden="1"/>
    </xf>
    <xf numFmtId="172" fontId="2" fillId="0" borderId="12" xfId="49" applyNumberFormat="1" applyFont="1" applyBorder="1" applyAlignment="1" applyProtection="1">
      <alignment horizontal="right" vertical="center"/>
      <protection hidden="1"/>
    </xf>
    <xf numFmtId="0" fontId="2" fillId="0" borderId="10" xfId="50" applyFont="1" applyFill="1" applyBorder="1" applyAlignment="1" applyProtection="1">
      <alignment horizontal="left" vertical="center" wrapText="1"/>
      <protection hidden="1"/>
    </xf>
    <xf numFmtId="1" fontId="2" fillId="0" borderId="10" xfId="49" applyNumberFormat="1" applyFont="1" applyBorder="1" applyAlignment="1" applyProtection="1">
      <alignment horizontal="center" vertical="center"/>
      <protection hidden="1"/>
    </xf>
    <xf numFmtId="172" fontId="2" fillId="0" borderId="10" xfId="49" applyNumberFormat="1" applyFont="1" applyBorder="1" applyAlignment="1" applyProtection="1">
      <alignment horizontal="right" vertical="center"/>
      <protection hidden="1"/>
    </xf>
    <xf numFmtId="0" fontId="1" fillId="0" borderId="10" xfId="50" applyFont="1" applyFill="1" applyBorder="1" applyAlignment="1" applyProtection="1">
      <alignment horizontal="left" vertical="center" wrapText="1"/>
      <protection hidden="1"/>
    </xf>
    <xf numFmtId="1" fontId="1" fillId="0" borderId="10" xfId="49" applyNumberFormat="1" applyFont="1" applyBorder="1" applyAlignment="1" applyProtection="1">
      <alignment horizontal="center" vertical="center"/>
      <protection hidden="1"/>
    </xf>
    <xf numFmtId="172" fontId="1" fillId="0" borderId="10" xfId="49" applyNumberFormat="1" applyFont="1" applyBorder="1" applyAlignment="1" applyProtection="1">
      <alignment horizontal="right" vertical="center"/>
      <protection hidden="1"/>
    </xf>
    <xf numFmtId="172" fontId="1" fillId="0" borderId="10" xfId="49" applyNumberFormat="1" applyFont="1" applyBorder="1" applyAlignment="1" applyProtection="1">
      <alignment horizontal="right" vertical="center"/>
      <protection locked="0"/>
    </xf>
    <xf numFmtId="0" fontId="1" fillId="0" borderId="10" xfId="50" applyFont="1" applyFill="1" applyBorder="1" applyAlignment="1" applyProtection="1">
      <alignment horizontal="left" wrapText="1"/>
      <protection hidden="1"/>
    </xf>
    <xf numFmtId="0" fontId="1" fillId="0" borderId="10" xfId="50" applyFont="1" applyFill="1" applyBorder="1" applyAlignment="1" applyProtection="1">
      <alignment vertical="center" wrapText="1"/>
      <protection hidden="1"/>
    </xf>
    <xf numFmtId="0" fontId="16" fillId="0" borderId="0" xfId="50" applyFont="1" applyFill="1" applyBorder="1" applyAlignment="1">
      <alignment horizontal="center" vertical="center" wrapText="1"/>
      <protection/>
    </xf>
    <xf numFmtId="0" fontId="2" fillId="0" borderId="10" xfId="50" applyFont="1" applyBorder="1" applyAlignment="1" applyProtection="1">
      <alignment horizontal="left" vertical="center" wrapText="1"/>
      <protection hidden="1"/>
    </xf>
    <xf numFmtId="0" fontId="2" fillId="33" borderId="10" xfId="50" applyFont="1" applyFill="1" applyBorder="1" applyAlignment="1" applyProtection="1">
      <alignment horizontal="left" vertical="center" wrapText="1"/>
      <protection hidden="1"/>
    </xf>
    <xf numFmtId="1" fontId="2" fillId="33" borderId="10" xfId="49" applyNumberFormat="1" applyFont="1" applyFill="1" applyBorder="1" applyAlignment="1" applyProtection="1">
      <alignment horizontal="center" vertical="center"/>
      <protection hidden="1"/>
    </xf>
    <xf numFmtId="172" fontId="2" fillId="33" borderId="10" xfId="49" applyNumberFormat="1" applyFont="1" applyFill="1" applyBorder="1" applyAlignment="1" applyProtection="1">
      <alignment horizontal="right" vertical="center"/>
      <protection hidden="1"/>
    </xf>
    <xf numFmtId="0" fontId="16" fillId="33" borderId="0" xfId="49" applyFont="1" applyFill="1" applyBorder="1" applyAlignment="1">
      <alignment horizontal="center" vertical="center"/>
      <protection/>
    </xf>
    <xf numFmtId="0" fontId="6" fillId="33" borderId="0" xfId="50" applyFont="1" applyFill="1">
      <alignment/>
      <protection/>
    </xf>
    <xf numFmtId="172" fontId="2" fillId="0" borderId="10" xfId="50" applyNumberFormat="1" applyFont="1" applyBorder="1" applyAlignment="1" applyProtection="1">
      <alignment horizontal="right" vertical="center"/>
      <protection hidden="1"/>
    </xf>
    <xf numFmtId="0" fontId="16" fillId="0" borderId="0" xfId="49" applyFont="1" applyBorder="1" applyAlignment="1">
      <alignment horizontal="center"/>
      <protection/>
    </xf>
    <xf numFmtId="0" fontId="16" fillId="0" borderId="0" xfId="49" applyFont="1" applyBorder="1">
      <alignment/>
      <protection/>
    </xf>
    <xf numFmtId="172" fontId="2" fillId="0" borderId="10" xfId="49" applyNumberFormat="1" applyFont="1" applyBorder="1" applyAlignment="1" applyProtection="1">
      <alignment horizontal="right" vertical="center"/>
      <protection locked="0"/>
    </xf>
    <xf numFmtId="0" fontId="2" fillId="33" borderId="10" xfId="49" applyFont="1" applyFill="1" applyBorder="1" applyAlignment="1" applyProtection="1">
      <alignment horizontal="left" vertical="center" wrapText="1"/>
      <protection hidden="1"/>
    </xf>
    <xf numFmtId="0" fontId="16" fillId="33" borderId="0" xfId="49" applyFont="1" applyFill="1" applyBorder="1">
      <alignment/>
      <protection/>
    </xf>
    <xf numFmtId="0" fontId="2" fillId="0" borderId="10" xfId="49" applyFont="1" applyBorder="1" applyAlignment="1" applyProtection="1">
      <alignment horizontal="left" vertical="center" wrapText="1"/>
      <protection hidden="1"/>
    </xf>
    <xf numFmtId="0" fontId="6" fillId="0" borderId="0" xfId="49" applyFont="1" applyBorder="1" applyAlignment="1">
      <alignment horizontal="left"/>
      <protection/>
    </xf>
    <xf numFmtId="0" fontId="6" fillId="0" borderId="0" xfId="50" applyFont="1" applyBorder="1" applyAlignment="1">
      <alignment/>
      <protection/>
    </xf>
    <xf numFmtId="0" fontId="1" fillId="0" borderId="0" xfId="49" applyFont="1" applyBorder="1" applyAlignment="1" applyProtection="1">
      <alignment horizontal="left" vertical="justify" wrapText="1"/>
      <protection locked="0"/>
    </xf>
    <xf numFmtId="0" fontId="1" fillId="0" borderId="0" xfId="49" applyFont="1" applyBorder="1" applyAlignment="1" applyProtection="1">
      <alignment horizontal="center" vertical="center"/>
      <protection locked="0"/>
    </xf>
    <xf numFmtId="0" fontId="1" fillId="0" borderId="0" xfId="49" applyFont="1" applyBorder="1" applyProtection="1">
      <alignment/>
      <protection locked="0"/>
    </xf>
    <xf numFmtId="0" fontId="6" fillId="0" borderId="0" xfId="50" applyFont="1" applyBorder="1">
      <alignment/>
      <protection/>
    </xf>
    <xf numFmtId="0" fontId="1" fillId="0" borderId="0" xfId="49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49" applyFont="1" applyBorder="1" applyAlignment="1" applyProtection="1">
      <alignment horizontal="left"/>
      <protection locked="0"/>
    </xf>
    <xf numFmtId="0" fontId="1" fillId="0" borderId="0" xfId="49" applyFont="1" applyBorder="1" applyAlignment="1">
      <alignment horizontal="left"/>
      <protection/>
    </xf>
    <xf numFmtId="0" fontId="17" fillId="0" borderId="0" xfId="50" applyFont="1" applyAlignment="1" applyProtection="1">
      <alignment horizontal="center" vertical="top"/>
      <protection locked="0"/>
    </xf>
    <xf numFmtId="0" fontId="14" fillId="0" borderId="0" xfId="50" applyFont="1" applyBorder="1">
      <alignment/>
      <protection/>
    </xf>
    <xf numFmtId="49" fontId="1" fillId="0" borderId="0" xfId="47" applyNumberFormat="1" applyFont="1" applyBorder="1" applyAlignment="1" applyProtection="1">
      <alignment vertical="center"/>
      <protection hidden="1"/>
    </xf>
    <xf numFmtId="0" fontId="18" fillId="0" borderId="0" xfId="47" applyFont="1" applyBorder="1" applyAlignment="1">
      <alignment horizontal="left"/>
      <protection/>
    </xf>
    <xf numFmtId="0" fontId="1" fillId="0" borderId="0" xfId="50" applyFont="1" applyBorder="1">
      <alignment/>
      <protection/>
    </xf>
    <xf numFmtId="0" fontId="0" fillId="0" borderId="0" xfId="47" applyFont="1">
      <alignment/>
      <protection/>
    </xf>
    <xf numFmtId="0" fontId="19" fillId="0" borderId="0" xfId="50" applyFont="1" applyBorder="1" applyAlignment="1">
      <alignment vertical="center"/>
      <protection/>
    </xf>
    <xf numFmtId="0" fontId="17" fillId="0" borderId="0" xfId="50" applyFont="1" applyAlignment="1">
      <alignment horizontal="center" vertical="top"/>
      <protection/>
    </xf>
    <xf numFmtId="0" fontId="14" fillId="0" borderId="0" xfId="50" applyFont="1" applyAlignment="1">
      <alignment horizontal="left" vertical="center" wrapText="1"/>
      <protection/>
    </xf>
    <xf numFmtId="0" fontId="14" fillId="0" borderId="0" xfId="50" applyFont="1">
      <alignment/>
      <protection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4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hidden="1"/>
    </xf>
    <xf numFmtId="1" fontId="4" fillId="0" borderId="11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Border="1" applyAlignment="1" applyProtection="1">
      <alignment horizontal="left" vertical="center" wrapText="1"/>
      <protection hidden="1"/>
    </xf>
    <xf numFmtId="2" fontId="2" fillId="0" borderId="12" xfId="0" applyNumberFormat="1" applyFont="1" applyBorder="1" applyAlignment="1" applyProtection="1">
      <alignment horizontal="right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0" fillId="0" borderId="10" xfId="0" applyNumberFormat="1" applyFont="1" applyBorder="1" applyAlignment="1" applyProtection="1">
      <alignment horizontal="left" vertical="center" wrapText="1"/>
      <protection hidden="1"/>
    </xf>
    <xf numFmtId="49" fontId="4" fillId="0" borderId="10" xfId="0" applyNumberFormat="1" applyFont="1" applyBorder="1" applyAlignment="1" applyProtection="1">
      <alignment horizontal="left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 applyProtection="1">
      <alignment horizontal="right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40">
      <alignment/>
      <protection/>
    </xf>
    <xf numFmtId="0" fontId="1" fillId="0" borderId="0" xfId="40" applyFont="1" applyAlignment="1" applyProtection="1">
      <alignment wrapText="1"/>
      <protection hidden="1"/>
    </xf>
    <xf numFmtId="0" fontId="8" fillId="0" borderId="0" xfId="40" applyAlignment="1">
      <alignment wrapText="1"/>
      <protection/>
    </xf>
    <xf numFmtId="0" fontId="1" fillId="0" borderId="0" xfId="40" applyFont="1" applyAlignment="1">
      <alignment wrapText="1"/>
      <protection/>
    </xf>
    <xf numFmtId="0" fontId="1" fillId="0" borderId="0" xfId="40" applyFont="1">
      <alignment/>
      <protection/>
    </xf>
    <xf numFmtId="0" fontId="1" fillId="0" borderId="13" xfId="40" applyFont="1" applyBorder="1" applyAlignment="1" applyProtection="1">
      <alignment horizontal="centerContinuous" vertical="center" wrapText="1"/>
      <protection hidden="1"/>
    </xf>
    <xf numFmtId="0" fontId="8" fillId="0" borderId="13" xfId="40" applyBorder="1" applyAlignment="1">
      <alignment horizontal="centerContinuous" vertical="center" wrapText="1"/>
      <protection/>
    </xf>
    <xf numFmtId="0" fontId="21" fillId="0" borderId="0" xfId="40" applyFont="1" applyAlignment="1" applyProtection="1">
      <alignment horizontal="centerContinuous" vertical="center" wrapText="1"/>
      <protection hidden="1"/>
    </xf>
    <xf numFmtId="0" fontId="1" fillId="0" borderId="13" xfId="40" applyFont="1" applyBorder="1" applyAlignment="1" applyProtection="1">
      <alignment horizontal="centerContinuous" vertical="center"/>
      <protection hidden="1"/>
    </xf>
    <xf numFmtId="0" fontId="8" fillId="0" borderId="13" xfId="40" applyBorder="1" applyAlignment="1" applyProtection="1">
      <alignment horizontal="centerContinuous" vertical="center"/>
      <protection hidden="1"/>
    </xf>
    <xf numFmtId="1" fontId="8" fillId="0" borderId="0" xfId="40" applyNumberFormat="1">
      <alignment/>
      <protection/>
    </xf>
    <xf numFmtId="0" fontId="2" fillId="0" borderId="0" xfId="40" applyFont="1" applyAlignment="1">
      <alignment horizontal="centerContinuous" vertical="center" wrapText="1"/>
      <protection/>
    </xf>
    <xf numFmtId="1" fontId="2" fillId="0" borderId="11" xfId="40" applyNumberFormat="1" applyFont="1" applyBorder="1" applyProtection="1">
      <alignment/>
      <protection locked="0"/>
    </xf>
    <xf numFmtId="0" fontId="1" fillId="0" borderId="11" xfId="40" applyFont="1" applyBorder="1" applyProtection="1">
      <alignment/>
      <protection locked="0"/>
    </xf>
    <xf numFmtId="1" fontId="1" fillId="0" borderId="11" xfId="40" applyNumberFormat="1" applyFont="1" applyBorder="1" applyProtection="1">
      <alignment/>
      <protection locked="0"/>
    </xf>
    <xf numFmtId="0" fontId="1" fillId="0" borderId="14" xfId="40" applyFont="1" applyBorder="1" applyAlignment="1">
      <alignment horizontal="centerContinuous" vertical="center" wrapText="1"/>
      <protection/>
    </xf>
    <xf numFmtId="0" fontId="1" fillId="0" borderId="15" xfId="40" applyFont="1" applyBorder="1" applyAlignment="1">
      <alignment horizontal="centerContinuous" vertical="center" wrapText="1"/>
      <protection/>
    </xf>
    <xf numFmtId="0" fontId="1" fillId="0" borderId="16" xfId="40" applyFont="1" applyBorder="1" applyAlignment="1">
      <alignment horizontal="centerContinuous" vertical="center"/>
      <protection/>
    </xf>
    <xf numFmtId="0" fontId="1" fillId="0" borderId="14" xfId="40" applyFont="1" applyBorder="1" applyAlignment="1">
      <alignment horizontal="centerContinuous" vertical="center"/>
      <protection/>
    </xf>
    <xf numFmtId="0" fontId="1" fillId="0" borderId="15" xfId="40" applyFont="1" applyBorder="1" applyAlignment="1">
      <alignment horizontal="centerContinuous" vertical="center"/>
      <protection/>
    </xf>
    <xf numFmtId="0" fontId="1" fillId="0" borderId="16" xfId="40" applyFont="1" applyBorder="1" applyAlignment="1">
      <alignment horizontal="centerContinuous" vertical="center" wrapText="1"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16" xfId="40" applyFont="1" applyBorder="1" applyAlignment="1">
      <alignment horizontal="center" vertical="center"/>
      <protection/>
    </xf>
    <xf numFmtId="0" fontId="1" fillId="0" borderId="15" xfId="40" applyFont="1" applyBorder="1" applyAlignment="1">
      <alignment horizontal="center" vertical="center"/>
      <protection/>
    </xf>
    <xf numFmtId="0" fontId="2" fillId="0" borderId="12" xfId="40" applyFont="1" applyBorder="1" applyAlignment="1" applyProtection="1">
      <alignment horizontal="center" vertical="center"/>
      <protection hidden="1"/>
    </xf>
    <xf numFmtId="0" fontId="1" fillId="0" borderId="12" xfId="40" applyFont="1" applyBorder="1" applyAlignment="1" applyProtection="1">
      <alignment horizontal="center" vertical="center"/>
      <protection hidden="1"/>
    </xf>
    <xf numFmtId="0" fontId="2" fillId="0" borderId="12" xfId="40" applyFont="1" applyBorder="1" applyAlignment="1" applyProtection="1">
      <alignment horizontal="left" vertical="center" wrapText="1"/>
      <protection hidden="1"/>
    </xf>
    <xf numFmtId="172" fontId="2" fillId="0" borderId="12" xfId="40" applyNumberFormat="1" applyFont="1" applyBorder="1" applyAlignment="1" applyProtection="1">
      <alignment horizontal="right"/>
      <protection hidden="1"/>
    </xf>
    <xf numFmtId="172" fontId="2" fillId="0" borderId="12" xfId="40" applyNumberFormat="1" applyFont="1" applyBorder="1" applyAlignment="1" applyProtection="1">
      <alignment horizontal="right" vertical="center"/>
      <protection hidden="1"/>
    </xf>
    <xf numFmtId="0" fontId="2" fillId="0" borderId="10" xfId="40" applyFont="1" applyBorder="1" applyAlignment="1" applyProtection="1">
      <alignment horizontal="center" vertical="center"/>
      <protection hidden="1"/>
    </xf>
    <xf numFmtId="0" fontId="1" fillId="0" borderId="10" xfId="40" applyFont="1" applyBorder="1" applyAlignment="1" applyProtection="1">
      <alignment horizontal="center" vertical="center"/>
      <protection hidden="1"/>
    </xf>
    <xf numFmtId="0" fontId="2" fillId="0" borderId="10" xfId="40" applyFont="1" applyBorder="1" applyAlignment="1" applyProtection="1">
      <alignment horizontal="left" vertical="center" wrapText="1"/>
      <protection hidden="1"/>
    </xf>
    <xf numFmtId="172" fontId="2" fillId="0" borderId="10" xfId="40" applyNumberFormat="1" applyFont="1" applyBorder="1" applyAlignment="1" applyProtection="1">
      <alignment horizontal="right" vertical="center"/>
      <protection hidden="1"/>
    </xf>
    <xf numFmtId="0" fontId="1" fillId="0" borderId="10" xfId="40" applyFont="1" applyBorder="1" applyAlignment="1" applyProtection="1">
      <alignment horizontal="left" vertical="center" wrapText="1"/>
      <protection hidden="1"/>
    </xf>
    <xf numFmtId="172" fontId="1" fillId="0" borderId="10" xfId="40" applyNumberFormat="1" applyFont="1" applyBorder="1" applyAlignment="1" applyProtection="1">
      <alignment horizontal="right" vertical="center"/>
      <protection hidden="1"/>
    </xf>
    <xf numFmtId="172" fontId="1" fillId="0" borderId="10" xfId="40" applyNumberFormat="1" applyFont="1" applyBorder="1" applyAlignment="1" applyProtection="1">
      <alignment horizontal="right" vertical="center"/>
      <protection locked="0"/>
    </xf>
    <xf numFmtId="172" fontId="1" fillId="0" borderId="10" xfId="40" applyNumberFormat="1" applyFont="1" applyBorder="1" applyProtection="1">
      <alignment/>
      <protection locked="0"/>
    </xf>
    <xf numFmtId="172" fontId="1" fillId="0" borderId="10" xfId="40" applyNumberFormat="1" applyFont="1" applyBorder="1" applyAlignment="1" applyProtection="1">
      <alignment horizontal="right" vertical="center" wrapText="1"/>
      <protection hidden="1"/>
    </xf>
    <xf numFmtId="0" fontId="1" fillId="0" borderId="10" xfId="40" applyFont="1" applyBorder="1" applyAlignment="1">
      <alignment horizontal="center" vertical="center"/>
      <protection/>
    </xf>
    <xf numFmtId="1" fontId="8" fillId="0" borderId="0" xfId="40" applyNumberFormat="1" applyFill="1">
      <alignment/>
      <protection/>
    </xf>
    <xf numFmtId="0" fontId="1" fillId="0" borderId="10" xfId="40" applyFont="1" applyFill="1" applyBorder="1" applyAlignment="1" applyProtection="1">
      <alignment horizontal="center" vertical="center"/>
      <protection hidden="1"/>
    </xf>
    <xf numFmtId="0" fontId="1" fillId="0" borderId="10" xfId="40" applyFont="1" applyFill="1" applyBorder="1" applyAlignment="1" applyProtection="1">
      <alignment horizontal="left" vertical="center" wrapText="1"/>
      <protection hidden="1"/>
    </xf>
    <xf numFmtId="172" fontId="1" fillId="0" borderId="10" xfId="40" applyNumberFormat="1" applyFont="1" applyFill="1" applyBorder="1" applyAlignment="1" applyProtection="1">
      <alignment horizontal="right" vertical="center"/>
      <protection hidden="1"/>
    </xf>
    <xf numFmtId="172" fontId="1" fillId="0" borderId="10" xfId="40" applyNumberFormat="1" applyFont="1" applyFill="1" applyBorder="1" applyAlignment="1" applyProtection="1">
      <alignment horizontal="right" vertical="center"/>
      <protection locked="0"/>
    </xf>
    <xf numFmtId="172" fontId="2" fillId="0" borderId="10" xfId="40" applyNumberFormat="1" applyFont="1" applyBorder="1" applyAlignment="1" applyProtection="1">
      <alignment horizontal="right" vertical="center"/>
      <protection locked="0"/>
    </xf>
    <xf numFmtId="0" fontId="1" fillId="0" borderId="0" xfId="40" applyFont="1" applyBorder="1">
      <alignment/>
      <protection/>
    </xf>
    <xf numFmtId="0" fontId="1" fillId="0" borderId="0" xfId="40" applyFont="1" applyBorder="1" applyAlignment="1">
      <alignment wrapText="1"/>
      <protection/>
    </xf>
    <xf numFmtId="0" fontId="1" fillId="0" borderId="11" xfId="40" applyFont="1" applyBorder="1" applyAlignment="1">
      <alignment horizontal="centerContinuous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2" xfId="40" applyFont="1" applyBorder="1">
      <alignment/>
      <protection/>
    </xf>
    <xf numFmtId="172" fontId="2" fillId="0" borderId="12" xfId="40" applyNumberFormat="1" applyFont="1" applyBorder="1" applyAlignment="1" applyProtection="1">
      <alignment horizontal="right" vertical="center"/>
      <protection locked="0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>
      <alignment/>
      <protection/>
    </xf>
    <xf numFmtId="0" fontId="2" fillId="0" borderId="10" xfId="40" applyFont="1" applyBorder="1" applyAlignment="1">
      <alignment wrapText="1"/>
      <protection/>
    </xf>
    <xf numFmtId="0" fontId="0" fillId="0" borderId="0" xfId="40" applyFont="1" applyAlignment="1" applyProtection="1">
      <alignment/>
      <protection locked="0"/>
    </xf>
    <xf numFmtId="0" fontId="1" fillId="0" borderId="13" xfId="40" applyFont="1" applyBorder="1" applyAlignment="1" applyProtection="1">
      <alignment/>
      <protection locked="0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4" xfId="0" applyNumberFormat="1" applyFont="1" applyBorder="1" applyAlignment="1" applyProtection="1">
      <alignment horizontal="center" vertic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17" xfId="0" applyNumberFormat="1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>
      <alignment/>
    </xf>
    <xf numFmtId="0" fontId="0" fillId="0" borderId="28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49" fontId="0" fillId="0" borderId="28" xfId="0" applyNumberFormat="1" applyBorder="1" applyAlignment="1" applyProtection="1">
      <alignment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hidden="1"/>
    </xf>
    <xf numFmtId="49" fontId="0" fillId="0" borderId="26" xfId="0" applyNumberFormat="1" applyBorder="1" applyAlignment="1" applyProtection="1">
      <alignment horizontal="center" vertical="center" wrapText="1"/>
      <protection hidden="1"/>
    </xf>
    <xf numFmtId="49" fontId="0" fillId="0" borderId="27" xfId="0" applyNumberFormat="1" applyBorder="1" applyAlignment="1" applyProtection="1">
      <alignment horizontal="center" vertical="center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 horizontal="right" vertical="center"/>
      <protection hidden="1"/>
    </xf>
    <xf numFmtId="49" fontId="3" fillId="0" borderId="17" xfId="0" applyNumberFormat="1" applyFont="1" applyBorder="1" applyAlignment="1" applyProtection="1">
      <alignment horizontal="right" vertical="center"/>
      <protection hidden="1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wrapText="1"/>
      <protection hidden="1"/>
    </xf>
    <xf numFmtId="0" fontId="0" fillId="0" borderId="0" xfId="0" applyAlignment="1">
      <alignment horizontal="left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0" xfId="49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49" fontId="0" fillId="0" borderId="28" xfId="51" applyNumberFormat="1" applyFont="1" applyBorder="1" applyAlignment="1" applyProtection="1">
      <alignment wrapText="1"/>
      <protection hidden="1" locked="0"/>
    </xf>
    <xf numFmtId="0" fontId="0" fillId="0" borderId="28" xfId="0" applyBorder="1" applyAlignment="1">
      <alignment wrapText="1"/>
    </xf>
    <xf numFmtId="0" fontId="1" fillId="0" borderId="13" xfId="47" applyFont="1" applyBorder="1" applyAlignment="1" applyProtection="1">
      <alignment/>
      <protection hidden="1" locked="0"/>
    </xf>
    <xf numFmtId="49" fontId="17" fillId="0" borderId="0" xfId="47" applyNumberFormat="1" applyFont="1" applyBorder="1" applyAlignment="1" applyProtection="1">
      <alignment vertical="top"/>
      <protection hidden="1"/>
    </xf>
    <xf numFmtId="0" fontId="17" fillId="0" borderId="0" xfId="48" applyFont="1" applyBorder="1" applyAlignment="1">
      <alignment vertical="top"/>
      <protection/>
    </xf>
    <xf numFmtId="49" fontId="1" fillId="0" borderId="11" xfId="49" applyNumberFormat="1" applyFont="1" applyBorder="1" applyAlignment="1" applyProtection="1">
      <alignment horizontal="center" vertical="center" wrapText="1"/>
      <protection hidden="1"/>
    </xf>
    <xf numFmtId="0" fontId="1" fillId="0" borderId="11" xfId="49" applyFont="1" applyBorder="1" applyAlignment="1" applyProtection="1">
      <alignment horizontal="center" vertical="center" wrapText="1"/>
      <protection hidden="1"/>
    </xf>
    <xf numFmtId="0" fontId="1" fillId="0" borderId="11" xfId="50" applyFont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49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48" applyFont="1" applyFill="1" applyBorder="1" applyProtection="1">
      <alignment/>
      <protection locked="0"/>
    </xf>
    <xf numFmtId="0" fontId="14" fillId="0" borderId="0" xfId="50" applyFont="1" applyFill="1" applyBorder="1" applyAlignment="1">
      <alignment horizontal="center"/>
      <protection/>
    </xf>
    <xf numFmtId="0" fontId="15" fillId="0" borderId="0" xfId="48" applyFont="1" applyFill="1" applyAlignment="1">
      <alignment horizontal="center"/>
      <protection/>
    </xf>
    <xf numFmtId="0" fontId="10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48" applyFill="1" applyBorder="1" applyAlignment="1" applyProtection="1">
      <alignment horizontal="center" vertical="center" wrapText="1"/>
      <protection locked="0"/>
    </xf>
    <xf numFmtId="0" fontId="14" fillId="0" borderId="0" xfId="52" applyFont="1" applyFill="1" applyBorder="1" applyAlignment="1">
      <alignment horizontal="center" vertical="center" wrapText="1"/>
      <protection/>
    </xf>
    <xf numFmtId="0" fontId="15" fillId="0" borderId="0" xfId="48" applyFont="1" applyFill="1" applyBorder="1" applyAlignment="1">
      <alignment horizontal="center" vertical="center" wrapText="1"/>
      <protection/>
    </xf>
    <xf numFmtId="172" fontId="14" fillId="0" borderId="0" xfId="52" applyNumberFormat="1" applyFont="1" applyFill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0" fontId="7" fillId="0" borderId="0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3" fillId="0" borderId="0" xfId="5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49" fontId="0" fillId="0" borderId="28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48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>
      <alignment horizontal="center"/>
      <protection/>
    </xf>
    <xf numFmtId="0" fontId="8" fillId="0" borderId="0" xfId="48" applyFill="1" applyBorder="1" applyAlignment="1">
      <alignment horizontal="center"/>
      <protection/>
    </xf>
    <xf numFmtId="0" fontId="10" fillId="0" borderId="0" xfId="52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11" fillId="0" borderId="28" xfId="50" applyNumberFormat="1" applyFont="1" applyFill="1" applyBorder="1" applyAlignment="1" applyProtection="1">
      <alignment horizontal="left" vertical="center" wrapText="1"/>
      <protection locked="0"/>
    </xf>
    <xf numFmtId="0" fontId="12" fillId="0" borderId="28" xfId="48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9" fillId="0" borderId="0" xfId="5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8" xfId="40" applyFont="1" applyBorder="1" applyAlignment="1" applyProtection="1">
      <alignment horizontal="left" vertical="center"/>
      <protection locked="0"/>
    </xf>
    <xf numFmtId="0" fontId="8" fillId="0" borderId="28" xfId="40" applyBorder="1" applyAlignment="1">
      <alignment horizontal="left" vertical="center"/>
      <protection/>
    </xf>
    <xf numFmtId="0" fontId="1" fillId="0" borderId="29" xfId="40" applyFont="1" applyBorder="1" applyAlignment="1" applyProtection="1" quotePrefix="1">
      <alignment horizontal="left" vertical="center" wrapText="1"/>
      <protection locked="0"/>
    </xf>
    <xf numFmtId="0" fontId="8" fillId="0" borderId="29" xfId="40" applyBorder="1" applyAlignment="1">
      <alignment horizontal="left" vertical="center" wrapText="1"/>
      <protection/>
    </xf>
    <xf numFmtId="0" fontId="0" fillId="0" borderId="28" xfId="40" applyFont="1" applyBorder="1" applyAlignment="1" applyProtection="1">
      <alignment horizontal="left" vertical="center" wrapText="1"/>
      <protection locked="0"/>
    </xf>
    <xf numFmtId="0" fontId="8" fillId="0" borderId="28" xfId="40" applyBorder="1" applyAlignment="1">
      <alignment horizontal="left" vertical="center" wrapText="1"/>
      <protection/>
    </xf>
    <xf numFmtId="0" fontId="1" fillId="0" borderId="18" xfId="40" applyFont="1" applyBorder="1" applyAlignment="1">
      <alignment horizontal="center" vertical="center" wrapText="1"/>
      <protection/>
    </xf>
    <xf numFmtId="0" fontId="8" fillId="0" borderId="19" xfId="40" applyBorder="1" applyAlignment="1">
      <alignment horizontal="center" vertical="center" wrapText="1"/>
      <protection/>
    </xf>
    <xf numFmtId="0" fontId="8" fillId="0" borderId="20" xfId="40" applyBorder="1" applyAlignment="1">
      <alignment horizontal="center" vertical="center" wrapText="1"/>
      <protection/>
    </xf>
    <xf numFmtId="0" fontId="8" fillId="0" borderId="21" xfId="40" applyBorder="1" applyAlignment="1">
      <alignment horizontal="center" vertical="center" wrapText="1"/>
      <protection/>
    </xf>
    <xf numFmtId="0" fontId="8" fillId="0" borderId="0" xfId="40" applyAlignment="1">
      <alignment horizontal="center" vertical="center" wrapText="1"/>
      <protection/>
    </xf>
    <xf numFmtId="0" fontId="8" fillId="0" borderId="17" xfId="40" applyBorder="1" applyAlignment="1">
      <alignment horizontal="center" vertical="center" wrapText="1"/>
      <protection/>
    </xf>
    <xf numFmtId="0" fontId="8" fillId="0" borderId="22" xfId="40" applyBorder="1" applyAlignment="1">
      <alignment horizontal="center" vertical="center" wrapText="1"/>
      <protection/>
    </xf>
    <xf numFmtId="0" fontId="8" fillId="0" borderId="23" xfId="40" applyBorder="1" applyAlignment="1">
      <alignment horizontal="center" vertical="center" wrapText="1"/>
      <protection/>
    </xf>
    <xf numFmtId="0" fontId="8" fillId="0" borderId="24" xfId="40" applyBorder="1" applyAlignment="1">
      <alignment horizontal="center" vertical="center" wrapText="1"/>
      <protection/>
    </xf>
    <xf numFmtId="0" fontId="1" fillId="0" borderId="25" xfId="40" applyFont="1" applyBorder="1" applyAlignment="1">
      <alignment horizontal="center" vertical="center" wrapText="1"/>
      <protection/>
    </xf>
    <xf numFmtId="0" fontId="8" fillId="0" borderId="26" xfId="40" applyBorder="1" applyAlignment="1">
      <alignment horizontal="center" vertical="center" wrapText="1"/>
      <protection/>
    </xf>
    <xf numFmtId="0" fontId="8" fillId="0" borderId="27" xfId="40" applyBorder="1" applyAlignment="1">
      <alignment horizontal="center" vertical="center" wrapText="1"/>
      <protection/>
    </xf>
    <xf numFmtId="0" fontId="2" fillId="0" borderId="0" xfId="40" applyFont="1" applyAlignment="1" applyProtection="1">
      <alignment horizontal="center" vertical="center" wrapText="1"/>
      <protection locked="0"/>
    </xf>
    <xf numFmtId="0" fontId="2" fillId="0" borderId="28" xfId="40" applyFont="1" applyBorder="1" applyAlignment="1" applyProtection="1">
      <alignment horizontal="center" vertical="center" wrapText="1"/>
      <protection locked="0"/>
    </xf>
    <xf numFmtId="0" fontId="22" fillId="0" borderId="28" xfId="40" applyFont="1" applyBorder="1" applyAlignment="1">
      <alignment horizontal="center" vertical="center" wrapText="1"/>
      <protection/>
    </xf>
    <xf numFmtId="0" fontId="1" fillId="0" borderId="0" xfId="40" applyFont="1" applyAlignment="1" applyProtection="1">
      <alignment horizontal="left" vertical="center" wrapText="1"/>
      <protection locked="0"/>
    </xf>
    <xf numFmtId="0" fontId="8" fillId="0" borderId="0" xfId="40" applyAlignment="1">
      <alignment horizontal="left" vertical="center" wrapText="1"/>
      <protection/>
    </xf>
    <xf numFmtId="0" fontId="1" fillId="0" borderId="0" xfId="40" applyFont="1" applyAlignment="1">
      <alignment horizontal="right" wrapText="1"/>
      <protection/>
    </xf>
    <xf numFmtId="0" fontId="8" fillId="0" borderId="0" xfId="40" applyAlignment="1">
      <alignment horizontal="right" wrapText="1"/>
      <protection/>
    </xf>
    <xf numFmtId="0" fontId="8" fillId="0" borderId="17" xfId="40" applyBorder="1" applyAlignment="1">
      <alignment horizontal="right" wrapText="1"/>
      <protection/>
    </xf>
    <xf numFmtId="0" fontId="1" fillId="0" borderId="0" xfId="40" applyFont="1" applyAlignment="1" applyProtection="1">
      <alignment horizontal="right" vertical="center" wrapText="1"/>
      <protection hidden="1"/>
    </xf>
    <xf numFmtId="0" fontId="8" fillId="0" borderId="0" xfId="40" applyAlignment="1">
      <alignment horizontal="right" vertical="center" wrapText="1"/>
      <protection/>
    </xf>
    <xf numFmtId="0" fontId="8" fillId="0" borderId="17" xfId="40" applyBorder="1" applyAlignment="1">
      <alignment horizontal="right" vertical="center" wrapText="1"/>
      <protection/>
    </xf>
    <xf numFmtId="0" fontId="1" fillId="0" borderId="0" xfId="40" applyFont="1" applyAlignment="1" applyProtection="1">
      <alignment wrapText="1"/>
      <protection hidden="1"/>
    </xf>
    <xf numFmtId="0" fontId="8" fillId="0" borderId="0" xfId="40" applyAlignment="1">
      <alignment wrapText="1"/>
      <protection/>
    </xf>
    <xf numFmtId="0" fontId="1" fillId="0" borderId="0" xfId="40" applyFont="1" applyAlignment="1">
      <alignment wrapText="1"/>
      <protection/>
    </xf>
    <xf numFmtId="0" fontId="1" fillId="0" borderId="0" xfId="40" applyFont="1" applyAlignment="1">
      <alignment horizontal="left" vertical="center" wrapText="1"/>
      <protection/>
    </xf>
    <xf numFmtId="0" fontId="18" fillId="0" borderId="28" xfId="40" applyFont="1" applyBorder="1" applyAlignment="1" applyProtection="1">
      <alignment horizontal="left" vertical="center" wrapText="1"/>
      <protection locked="0"/>
    </xf>
    <xf numFmtId="0" fontId="8" fillId="0" borderId="28" xfId="40" applyFont="1" applyBorder="1" applyAlignment="1">
      <alignment horizontal="left" vertical="center" wrapText="1"/>
      <protection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39 2sav paj iš" xfId="47"/>
    <cellStyle name="Normal_3sav.  ir 1 pried" xfId="48"/>
    <cellStyle name="Normal_BALAN1SA" xfId="49"/>
    <cellStyle name="Normal_biudz uz 2001 atskaitomybe3" xfId="50"/>
    <cellStyle name="Normal_SAVAPYSsssss" xfId="51"/>
    <cellStyle name="Normal_TRECFORMantras2001333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E1">
      <selection activeCell="K17" sqref="K17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7.160156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193" t="s">
        <v>94</v>
      </c>
      <c r="J1" s="193"/>
      <c r="K1" s="193"/>
      <c r="L1" s="193"/>
    </row>
    <row r="2" spans="9:12" ht="12">
      <c r="I2" s="193" t="s">
        <v>95</v>
      </c>
      <c r="J2" s="193"/>
      <c r="K2" s="193"/>
      <c r="L2" s="193"/>
    </row>
    <row r="3" spans="9:12" ht="12">
      <c r="I3" s="85" t="s">
        <v>96</v>
      </c>
      <c r="J3" s="85"/>
      <c r="K3" s="85"/>
      <c r="L3" s="85"/>
    </row>
    <row r="4" spans="9:11" ht="12">
      <c r="I4" s="194" t="s">
        <v>97</v>
      </c>
      <c r="J4" s="194"/>
      <c r="K4" s="194"/>
    </row>
    <row r="5" spans="9:11" ht="12">
      <c r="I5" s="86"/>
      <c r="J5" s="86"/>
      <c r="K5" s="86"/>
    </row>
    <row r="6" spans="4:11" ht="12">
      <c r="D6" s="195" t="s">
        <v>98</v>
      </c>
      <c r="E6" s="195"/>
      <c r="F6" s="195"/>
      <c r="G6" s="195"/>
      <c r="H6" s="195"/>
      <c r="I6" s="195"/>
      <c r="J6" s="195"/>
      <c r="K6" s="195"/>
    </row>
    <row r="7" spans="4:11" ht="12">
      <c r="D7" s="196" t="s">
        <v>32</v>
      </c>
      <c r="E7" s="196"/>
      <c r="F7" s="196"/>
      <c r="G7" s="196"/>
      <c r="H7" s="196"/>
      <c r="I7" s="196"/>
      <c r="J7" s="196"/>
      <c r="K7" s="196"/>
    </row>
    <row r="9" spans="2:12" ht="12">
      <c r="B9" s="189" t="s">
        <v>99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2:12" ht="12">
      <c r="B10" s="189" t="s">
        <v>100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2:12" ht="12">
      <c r="B11" s="87"/>
      <c r="C11" s="87"/>
      <c r="D11" s="87"/>
      <c r="E11" s="87"/>
      <c r="F11" s="87"/>
      <c r="G11" s="87"/>
      <c r="H11" s="190" t="s">
        <v>34</v>
      </c>
      <c r="I11" s="190"/>
      <c r="J11" s="190"/>
      <c r="K11" s="87"/>
      <c r="L11" s="87"/>
    </row>
    <row r="12" spans="7:11" ht="12">
      <c r="G12" s="88"/>
      <c r="H12" s="168" t="s">
        <v>101</v>
      </c>
      <c r="I12" s="168"/>
      <c r="J12" s="191"/>
      <c r="K12" s="88"/>
    </row>
    <row r="13" spans="7:11" ht="12">
      <c r="G13" s="88"/>
      <c r="H13" s="88"/>
      <c r="I13" s="88"/>
      <c r="J13" s="88"/>
      <c r="K13" s="88"/>
    </row>
    <row r="14" spans="7:11" ht="12">
      <c r="G14" s="88"/>
      <c r="H14" s="192" t="s">
        <v>102</v>
      </c>
      <c r="I14" s="192"/>
      <c r="J14" s="192"/>
      <c r="K14" s="88"/>
    </row>
    <row r="15" spans="7:11" ht="12">
      <c r="G15" s="88"/>
      <c r="H15" s="168" t="s">
        <v>103</v>
      </c>
      <c r="I15" s="168"/>
      <c r="J15" s="168"/>
      <c r="K15" s="88"/>
    </row>
    <row r="16" spans="7:11" ht="12">
      <c r="G16" s="88"/>
      <c r="H16" s="88"/>
      <c r="I16" s="88"/>
      <c r="J16" s="88"/>
      <c r="K16" s="88"/>
    </row>
    <row r="17" spans="7:11" ht="12">
      <c r="G17" s="88"/>
      <c r="H17" s="192" t="s">
        <v>38</v>
      </c>
      <c r="I17" s="192"/>
      <c r="J17" s="192"/>
      <c r="K17" s="88"/>
    </row>
    <row r="18" spans="7:11" ht="12">
      <c r="G18" s="88"/>
      <c r="H18" s="168" t="s">
        <v>104</v>
      </c>
      <c r="I18" s="168"/>
      <c r="J18" s="168"/>
      <c r="K18" s="88"/>
    </row>
    <row r="19" spans="7:11" ht="12">
      <c r="G19" s="88"/>
      <c r="H19" s="88"/>
      <c r="I19" s="88"/>
      <c r="J19" s="88"/>
      <c r="K19" s="88"/>
    </row>
    <row r="20" spans="7:12" ht="12">
      <c r="G20" s="88"/>
      <c r="H20" s="88"/>
      <c r="I20" s="169" t="s">
        <v>14</v>
      </c>
      <c r="J20" s="169"/>
      <c r="K20" s="170"/>
      <c r="L20" s="89">
        <v>13</v>
      </c>
    </row>
    <row r="21" spans="7:11" ht="12">
      <c r="G21" s="88"/>
      <c r="H21" s="88"/>
      <c r="I21" s="88"/>
      <c r="J21" s="88"/>
      <c r="K21" s="88"/>
    </row>
    <row r="22" ht="12.75" customHeight="1">
      <c r="K22" s="9" t="s">
        <v>105</v>
      </c>
    </row>
    <row r="23" spans="1:11" ht="12" customHeight="1">
      <c r="A23" s="171" t="s">
        <v>106</v>
      </c>
      <c r="B23" s="172"/>
      <c r="C23" s="172"/>
      <c r="D23" s="172"/>
      <c r="E23" s="172"/>
      <c r="F23" s="172"/>
      <c r="G23" s="173"/>
      <c r="H23" s="180" t="s">
        <v>107</v>
      </c>
      <c r="I23" s="183" t="s">
        <v>0</v>
      </c>
      <c r="J23" s="186" t="s">
        <v>2</v>
      </c>
      <c r="K23" s="186" t="s">
        <v>28</v>
      </c>
    </row>
    <row r="24" spans="1:11" ht="12">
      <c r="A24" s="174"/>
      <c r="B24" s="175"/>
      <c r="C24" s="175"/>
      <c r="D24" s="175"/>
      <c r="E24" s="175"/>
      <c r="F24" s="175"/>
      <c r="G24" s="176"/>
      <c r="H24" s="181"/>
      <c r="I24" s="184"/>
      <c r="J24" s="187"/>
      <c r="K24" s="187"/>
    </row>
    <row r="25" spans="1:11" ht="10.5" customHeight="1">
      <c r="A25" s="177"/>
      <c r="B25" s="178"/>
      <c r="C25" s="178"/>
      <c r="D25" s="178"/>
      <c r="E25" s="178"/>
      <c r="F25" s="178"/>
      <c r="G25" s="179"/>
      <c r="H25" s="182"/>
      <c r="I25" s="185"/>
      <c r="J25" s="188"/>
      <c r="K25" s="188"/>
    </row>
    <row r="26" spans="1:11" ht="12">
      <c r="A26" s="165">
        <v>1</v>
      </c>
      <c r="B26" s="166"/>
      <c r="C26" s="166"/>
      <c r="D26" s="166"/>
      <c r="E26" s="166"/>
      <c r="F26" s="166"/>
      <c r="G26" s="167"/>
      <c r="H26" s="4">
        <v>2</v>
      </c>
      <c r="I26" s="4">
        <v>3</v>
      </c>
      <c r="J26" s="4">
        <v>4</v>
      </c>
      <c r="K26" s="4">
        <v>5</v>
      </c>
    </row>
    <row r="27" spans="1:11" ht="12">
      <c r="A27" s="90">
        <v>1</v>
      </c>
      <c r="B27" s="90">
        <v>1</v>
      </c>
      <c r="C27" s="6"/>
      <c r="D27" s="6"/>
      <c r="E27" s="6"/>
      <c r="F27" s="6"/>
      <c r="G27" s="6"/>
      <c r="H27" s="91" t="s">
        <v>108</v>
      </c>
      <c r="I27" s="90">
        <v>1</v>
      </c>
      <c r="J27" s="92">
        <f>J28+J33+J37</f>
        <v>2596500</v>
      </c>
      <c r="K27" s="92">
        <f>K28+K33+K37</f>
        <v>1862783.88</v>
      </c>
    </row>
    <row r="28" spans="1:11" ht="12">
      <c r="A28" s="5">
        <v>1</v>
      </c>
      <c r="B28" s="5">
        <v>1</v>
      </c>
      <c r="C28" s="5">
        <v>1</v>
      </c>
      <c r="D28" s="5"/>
      <c r="E28" s="5"/>
      <c r="F28" s="5"/>
      <c r="G28" s="5"/>
      <c r="H28" s="93" t="s">
        <v>109</v>
      </c>
      <c r="I28" s="5">
        <v>2</v>
      </c>
      <c r="J28" s="94">
        <f>J29</f>
        <v>1929800</v>
      </c>
      <c r="K28" s="94">
        <f>K29</f>
        <v>1511503.98</v>
      </c>
    </row>
    <row r="29" spans="1:11" ht="22.5">
      <c r="A29" s="5">
        <v>1</v>
      </c>
      <c r="B29" s="5">
        <v>1</v>
      </c>
      <c r="C29" s="5">
        <v>1</v>
      </c>
      <c r="D29" s="5">
        <v>1</v>
      </c>
      <c r="E29" s="5">
        <v>1</v>
      </c>
      <c r="F29" s="5"/>
      <c r="G29" s="5"/>
      <c r="H29" s="93" t="s">
        <v>110</v>
      </c>
      <c r="I29" s="5">
        <v>3</v>
      </c>
      <c r="J29" s="94">
        <f>J30+J31+J32</f>
        <v>1929800</v>
      </c>
      <c r="K29" s="94">
        <f>K30+K31+K32</f>
        <v>1511503.98</v>
      </c>
    </row>
    <row r="30" spans="1:11" ht="22.5">
      <c r="A30" s="5">
        <v>1</v>
      </c>
      <c r="B30" s="5">
        <v>1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93" t="s">
        <v>111</v>
      </c>
      <c r="I30" s="5">
        <v>4</v>
      </c>
      <c r="J30" s="11">
        <v>1140000</v>
      </c>
      <c r="K30" s="11">
        <v>885216.93</v>
      </c>
    </row>
    <row r="31" spans="1:11" ht="22.5">
      <c r="A31" s="5">
        <v>1</v>
      </c>
      <c r="B31" s="5">
        <v>1</v>
      </c>
      <c r="C31" s="5">
        <v>1</v>
      </c>
      <c r="D31" s="5">
        <v>1</v>
      </c>
      <c r="E31" s="5">
        <v>1</v>
      </c>
      <c r="F31" s="5">
        <v>1</v>
      </c>
      <c r="G31" s="5">
        <v>2</v>
      </c>
      <c r="H31" s="93" t="s">
        <v>112</v>
      </c>
      <c r="I31" s="5">
        <v>5</v>
      </c>
      <c r="J31" s="11">
        <v>401000</v>
      </c>
      <c r="K31" s="11">
        <v>363011.05</v>
      </c>
    </row>
    <row r="32" spans="1:11" ht="33.75">
      <c r="A32" s="5">
        <v>1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5">
        <v>3</v>
      </c>
      <c r="H32" s="93" t="s">
        <v>113</v>
      </c>
      <c r="I32" s="5">
        <v>6</v>
      </c>
      <c r="J32" s="11">
        <v>388800</v>
      </c>
      <c r="K32" s="11">
        <v>263276</v>
      </c>
    </row>
    <row r="33" spans="1:11" ht="12">
      <c r="A33" s="5">
        <v>1</v>
      </c>
      <c r="B33" s="5">
        <v>1</v>
      </c>
      <c r="C33" s="5">
        <v>3</v>
      </c>
      <c r="D33" s="5"/>
      <c r="E33" s="5"/>
      <c r="F33" s="5"/>
      <c r="G33" s="5"/>
      <c r="H33" s="93" t="s">
        <v>114</v>
      </c>
      <c r="I33" s="5">
        <v>7</v>
      </c>
      <c r="J33" s="94">
        <f>J34+J35+J36</f>
        <v>106500</v>
      </c>
      <c r="K33" s="94">
        <f>K34+K35+K36</f>
        <v>121288.26</v>
      </c>
    </row>
    <row r="34" spans="1:11" ht="12">
      <c r="A34" s="5">
        <v>1</v>
      </c>
      <c r="B34" s="5">
        <v>1</v>
      </c>
      <c r="C34" s="5">
        <v>3</v>
      </c>
      <c r="D34" s="5">
        <v>1</v>
      </c>
      <c r="E34" s="5"/>
      <c r="F34" s="5"/>
      <c r="G34" s="5"/>
      <c r="H34" s="93" t="s">
        <v>115</v>
      </c>
      <c r="I34" s="5">
        <v>8</v>
      </c>
      <c r="J34" s="11">
        <v>3500</v>
      </c>
      <c r="K34" s="11">
        <v>1715.92</v>
      </c>
    </row>
    <row r="35" spans="1:11" ht="12">
      <c r="A35" s="5">
        <v>1</v>
      </c>
      <c r="B35" s="5">
        <v>1</v>
      </c>
      <c r="C35" s="5">
        <v>3</v>
      </c>
      <c r="D35" s="5">
        <v>2</v>
      </c>
      <c r="E35" s="5"/>
      <c r="F35" s="5"/>
      <c r="G35" s="5"/>
      <c r="H35" s="93" t="s">
        <v>116</v>
      </c>
      <c r="I35" s="5">
        <v>9</v>
      </c>
      <c r="J35" s="11">
        <v>500</v>
      </c>
      <c r="K35" s="11">
        <v>483</v>
      </c>
    </row>
    <row r="36" spans="1:11" ht="12">
      <c r="A36" s="5">
        <v>1</v>
      </c>
      <c r="B36" s="5">
        <v>1</v>
      </c>
      <c r="C36" s="5">
        <v>3</v>
      </c>
      <c r="D36" s="5">
        <v>3</v>
      </c>
      <c r="E36" s="5"/>
      <c r="F36" s="5"/>
      <c r="G36" s="5"/>
      <c r="H36" s="93" t="s">
        <v>117</v>
      </c>
      <c r="I36" s="5">
        <v>10</v>
      </c>
      <c r="J36" s="11">
        <v>102500</v>
      </c>
      <c r="K36" s="11">
        <v>119089.34</v>
      </c>
    </row>
    <row r="37" spans="1:11" ht="12">
      <c r="A37" s="5">
        <v>1</v>
      </c>
      <c r="B37" s="5">
        <v>1</v>
      </c>
      <c r="C37" s="5">
        <v>4</v>
      </c>
      <c r="D37" s="5"/>
      <c r="E37" s="5"/>
      <c r="F37" s="5"/>
      <c r="G37" s="5"/>
      <c r="H37" s="93" t="s">
        <v>118</v>
      </c>
      <c r="I37" s="5">
        <v>11</v>
      </c>
      <c r="J37" s="94">
        <f>J38+J39+J40</f>
        <v>560200</v>
      </c>
      <c r="K37" s="94">
        <f>K38+K39+K40</f>
        <v>229991.64</v>
      </c>
    </row>
    <row r="38" spans="1:11" ht="12">
      <c r="A38" s="5">
        <v>1</v>
      </c>
      <c r="B38" s="5">
        <v>1</v>
      </c>
      <c r="C38" s="5">
        <v>4</v>
      </c>
      <c r="D38" s="5">
        <v>7</v>
      </c>
      <c r="E38" s="5">
        <v>1</v>
      </c>
      <c r="F38" s="5">
        <v>1</v>
      </c>
      <c r="G38" s="5"/>
      <c r="H38" s="93" t="s">
        <v>119</v>
      </c>
      <c r="I38" s="5">
        <v>12</v>
      </c>
      <c r="J38" s="11">
        <v>340000</v>
      </c>
      <c r="K38" s="11">
        <v>57810.54</v>
      </c>
    </row>
    <row r="39" spans="1:11" ht="12">
      <c r="A39" s="5">
        <v>1</v>
      </c>
      <c r="B39" s="5">
        <v>1</v>
      </c>
      <c r="C39" s="5">
        <v>4</v>
      </c>
      <c r="D39" s="5">
        <v>7</v>
      </c>
      <c r="E39" s="5">
        <v>2</v>
      </c>
      <c r="F39" s="5">
        <v>1</v>
      </c>
      <c r="G39" s="5"/>
      <c r="H39" s="93" t="s">
        <v>120</v>
      </c>
      <c r="I39" s="5">
        <v>13</v>
      </c>
      <c r="J39" s="11">
        <v>1500</v>
      </c>
      <c r="K39" s="11">
        <v>5952.1</v>
      </c>
    </row>
    <row r="40" spans="1:11" ht="12">
      <c r="A40" s="5">
        <v>1</v>
      </c>
      <c r="B40" s="5">
        <v>1</v>
      </c>
      <c r="C40" s="5">
        <v>4</v>
      </c>
      <c r="D40" s="5">
        <v>7</v>
      </c>
      <c r="E40" s="5">
        <v>2</v>
      </c>
      <c r="F40" s="5">
        <v>2</v>
      </c>
      <c r="G40" s="5"/>
      <c r="H40" s="93" t="s">
        <v>121</v>
      </c>
      <c r="I40" s="5">
        <v>14</v>
      </c>
      <c r="J40" s="11">
        <v>218700</v>
      </c>
      <c r="K40" s="11">
        <v>166229</v>
      </c>
    </row>
    <row r="41" spans="1:11" ht="12">
      <c r="A41" s="1">
        <v>1</v>
      </c>
      <c r="B41" s="1">
        <v>3</v>
      </c>
      <c r="C41" s="1"/>
      <c r="D41" s="1"/>
      <c r="E41" s="1"/>
      <c r="F41" s="1"/>
      <c r="G41" s="1"/>
      <c r="H41" s="95" t="s">
        <v>122</v>
      </c>
      <c r="I41" s="1">
        <v>15</v>
      </c>
      <c r="J41" s="12">
        <f>J42+J45+J48+J53</f>
        <v>3255500</v>
      </c>
      <c r="K41" s="12">
        <f>K42+K45+K48+K53</f>
        <v>2759140</v>
      </c>
    </row>
    <row r="42" spans="1:11" ht="12">
      <c r="A42" s="5">
        <v>1</v>
      </c>
      <c r="B42" s="5">
        <v>3</v>
      </c>
      <c r="C42" s="5">
        <v>1</v>
      </c>
      <c r="D42" s="5"/>
      <c r="E42" s="5"/>
      <c r="F42" s="5"/>
      <c r="G42" s="5"/>
      <c r="H42" s="93" t="s">
        <v>123</v>
      </c>
      <c r="I42" s="5">
        <v>16</v>
      </c>
      <c r="J42" s="94">
        <f>J43+J44</f>
        <v>0</v>
      </c>
      <c r="K42" s="94">
        <f>K43+K44</f>
        <v>0</v>
      </c>
    </row>
    <row r="43" spans="1:11" ht="12">
      <c r="A43" s="5">
        <v>1</v>
      </c>
      <c r="B43" s="5">
        <v>3</v>
      </c>
      <c r="C43" s="5">
        <v>1</v>
      </c>
      <c r="D43" s="5">
        <v>1</v>
      </c>
      <c r="E43" s="5"/>
      <c r="F43" s="5"/>
      <c r="G43" s="5"/>
      <c r="H43" s="93" t="s">
        <v>124</v>
      </c>
      <c r="I43" s="5">
        <v>17</v>
      </c>
      <c r="J43" s="11"/>
      <c r="K43" s="11"/>
    </row>
    <row r="44" spans="1:11" ht="12">
      <c r="A44" s="5">
        <v>1</v>
      </c>
      <c r="B44" s="5">
        <v>3</v>
      </c>
      <c r="C44" s="5">
        <v>1</v>
      </c>
      <c r="D44" s="5">
        <v>2</v>
      </c>
      <c r="E44" s="5"/>
      <c r="F44" s="5"/>
      <c r="G44" s="5"/>
      <c r="H44" s="93" t="s">
        <v>125</v>
      </c>
      <c r="I44" s="5">
        <v>18</v>
      </c>
      <c r="J44" s="11"/>
      <c r="K44" s="11"/>
    </row>
    <row r="45" spans="1:11" ht="12">
      <c r="A45" s="5">
        <v>1</v>
      </c>
      <c r="B45" s="5">
        <v>3</v>
      </c>
      <c r="C45" s="5">
        <v>2</v>
      </c>
      <c r="D45" s="5"/>
      <c r="E45" s="5"/>
      <c r="F45" s="5"/>
      <c r="G45" s="5"/>
      <c r="H45" s="93" t="s">
        <v>126</v>
      </c>
      <c r="I45" s="5">
        <v>19</v>
      </c>
      <c r="J45" s="94">
        <f>J46+J47</f>
        <v>0</v>
      </c>
      <c r="K45" s="94">
        <f>K46+K47</f>
        <v>0</v>
      </c>
    </row>
    <row r="46" spans="1:11" ht="12">
      <c r="A46" s="5">
        <v>1</v>
      </c>
      <c r="B46" s="5">
        <v>3</v>
      </c>
      <c r="C46" s="5">
        <v>2</v>
      </c>
      <c r="D46" s="5">
        <v>1</v>
      </c>
      <c r="E46" s="5"/>
      <c r="F46" s="5"/>
      <c r="G46" s="5"/>
      <c r="H46" s="93" t="s">
        <v>124</v>
      </c>
      <c r="I46" s="5">
        <v>20</v>
      </c>
      <c r="J46" s="11"/>
      <c r="K46" s="11"/>
    </row>
    <row r="47" spans="1:11" ht="12">
      <c r="A47" s="5">
        <v>1</v>
      </c>
      <c r="B47" s="5">
        <v>3</v>
      </c>
      <c r="C47" s="5">
        <v>2</v>
      </c>
      <c r="D47" s="5">
        <v>2</v>
      </c>
      <c r="E47" s="5"/>
      <c r="F47" s="5"/>
      <c r="G47" s="5"/>
      <c r="H47" s="93" t="s">
        <v>125</v>
      </c>
      <c r="I47" s="5">
        <v>21</v>
      </c>
      <c r="J47" s="11"/>
      <c r="K47" s="11"/>
    </row>
    <row r="48" spans="1:11" ht="18" customHeight="1">
      <c r="A48" s="5">
        <v>1</v>
      </c>
      <c r="B48" s="5">
        <v>3</v>
      </c>
      <c r="C48" s="5">
        <v>3</v>
      </c>
      <c r="D48" s="5"/>
      <c r="E48" s="5"/>
      <c r="F48" s="5"/>
      <c r="G48" s="5"/>
      <c r="H48" s="93" t="s">
        <v>127</v>
      </c>
      <c r="I48" s="5">
        <v>22</v>
      </c>
      <c r="J48" s="94">
        <f>J49+J51</f>
        <v>150000</v>
      </c>
      <c r="K48" s="94">
        <f>K49+K51</f>
        <v>0</v>
      </c>
    </row>
    <row r="49" spans="1:11" ht="12">
      <c r="A49" s="5">
        <v>1</v>
      </c>
      <c r="B49" s="5">
        <v>3</v>
      </c>
      <c r="C49" s="5">
        <v>3</v>
      </c>
      <c r="D49" s="5">
        <v>1</v>
      </c>
      <c r="E49" s="5"/>
      <c r="F49" s="5"/>
      <c r="G49" s="5"/>
      <c r="H49" s="93" t="s">
        <v>124</v>
      </c>
      <c r="I49" s="5">
        <v>23</v>
      </c>
      <c r="J49" s="11">
        <v>150000</v>
      </c>
      <c r="K49" s="11"/>
    </row>
    <row r="50" spans="1:11" ht="12">
      <c r="A50" s="5"/>
      <c r="B50" s="5"/>
      <c r="C50" s="5"/>
      <c r="D50" s="5"/>
      <c r="E50" s="5"/>
      <c r="F50" s="5"/>
      <c r="G50" s="5"/>
      <c r="H50" s="96" t="s">
        <v>128</v>
      </c>
      <c r="I50" s="5">
        <v>24</v>
      </c>
      <c r="J50" s="11"/>
      <c r="K50" s="11"/>
    </row>
    <row r="51" spans="1:11" ht="12">
      <c r="A51" s="5">
        <v>1</v>
      </c>
      <c r="B51" s="5">
        <v>3</v>
      </c>
      <c r="C51" s="5">
        <v>3</v>
      </c>
      <c r="D51" s="5">
        <v>2</v>
      </c>
      <c r="E51" s="5"/>
      <c r="F51" s="5"/>
      <c r="G51" s="5"/>
      <c r="H51" s="93" t="s">
        <v>125</v>
      </c>
      <c r="I51" s="5">
        <v>25</v>
      </c>
      <c r="J51" s="11"/>
      <c r="K51" s="11"/>
    </row>
    <row r="52" spans="1:11" ht="12">
      <c r="A52" s="5"/>
      <c r="B52" s="5"/>
      <c r="C52" s="5"/>
      <c r="D52" s="5"/>
      <c r="E52" s="5"/>
      <c r="F52" s="5"/>
      <c r="G52" s="5"/>
      <c r="H52" s="96" t="s">
        <v>129</v>
      </c>
      <c r="I52" s="5">
        <v>26</v>
      </c>
      <c r="J52" s="11"/>
      <c r="K52" s="11"/>
    </row>
    <row r="53" spans="1:11" ht="12">
      <c r="A53" s="5">
        <v>1</v>
      </c>
      <c r="B53" s="5">
        <v>3</v>
      </c>
      <c r="C53" s="5">
        <v>4</v>
      </c>
      <c r="D53" s="5"/>
      <c r="E53" s="5"/>
      <c r="F53" s="5"/>
      <c r="G53" s="5"/>
      <c r="H53" s="93" t="s">
        <v>130</v>
      </c>
      <c r="I53" s="5">
        <v>27</v>
      </c>
      <c r="J53" s="94">
        <f>J54+J62</f>
        <v>3105500</v>
      </c>
      <c r="K53" s="94">
        <f>K54+K62</f>
        <v>2759140</v>
      </c>
    </row>
    <row r="54" spans="1:11" ht="12">
      <c r="A54" s="5">
        <v>1</v>
      </c>
      <c r="B54" s="5">
        <v>3</v>
      </c>
      <c r="C54" s="5">
        <v>4</v>
      </c>
      <c r="D54" s="5">
        <v>1</v>
      </c>
      <c r="E54" s="5"/>
      <c r="F54" s="5"/>
      <c r="G54" s="5"/>
      <c r="H54" s="93" t="s">
        <v>131</v>
      </c>
      <c r="I54" s="5">
        <v>28</v>
      </c>
      <c r="J54" s="94">
        <f>J55+J59+J60+J61</f>
        <v>2920500</v>
      </c>
      <c r="K54" s="94">
        <f>K55+K59+K60+K61</f>
        <v>2759140</v>
      </c>
    </row>
    <row r="55" spans="1:11" ht="22.5">
      <c r="A55" s="5">
        <v>1</v>
      </c>
      <c r="B55" s="5">
        <v>3</v>
      </c>
      <c r="C55" s="5">
        <v>4</v>
      </c>
      <c r="D55" s="5">
        <v>1</v>
      </c>
      <c r="E55" s="5">
        <v>1</v>
      </c>
      <c r="F55" s="5">
        <v>1</v>
      </c>
      <c r="G55" s="5"/>
      <c r="H55" s="93" t="s">
        <v>132</v>
      </c>
      <c r="I55" s="5">
        <v>29</v>
      </c>
      <c r="J55" s="94">
        <f>J56+J57+J58</f>
        <v>1771800</v>
      </c>
      <c r="K55" s="94">
        <f>K56+K57+K58</f>
        <v>1610390</v>
      </c>
    </row>
    <row r="56" spans="1:11" ht="22.5">
      <c r="A56" s="5"/>
      <c r="B56" s="5"/>
      <c r="C56" s="5"/>
      <c r="D56" s="5"/>
      <c r="E56" s="5"/>
      <c r="F56" s="5"/>
      <c r="G56" s="5"/>
      <c r="H56" s="93" t="s">
        <v>133</v>
      </c>
      <c r="I56" s="5">
        <v>30</v>
      </c>
      <c r="J56" s="11">
        <v>354500</v>
      </c>
      <c r="K56" s="11">
        <v>354390</v>
      </c>
    </row>
    <row r="57" spans="1:11" ht="12">
      <c r="A57" s="5"/>
      <c r="B57" s="5"/>
      <c r="C57" s="5"/>
      <c r="D57" s="5"/>
      <c r="E57" s="5"/>
      <c r="F57" s="5"/>
      <c r="G57" s="5"/>
      <c r="H57" s="93" t="s">
        <v>134</v>
      </c>
      <c r="I57" s="5">
        <v>31</v>
      </c>
      <c r="J57" s="11">
        <v>1158000</v>
      </c>
      <c r="K57" s="11">
        <v>1158000</v>
      </c>
    </row>
    <row r="58" spans="1:11" ht="12">
      <c r="A58" s="5"/>
      <c r="B58" s="5"/>
      <c r="C58" s="5"/>
      <c r="D58" s="5"/>
      <c r="E58" s="5"/>
      <c r="F58" s="5"/>
      <c r="G58" s="5"/>
      <c r="H58" s="93" t="s">
        <v>135</v>
      </c>
      <c r="I58" s="5">
        <v>32</v>
      </c>
      <c r="J58" s="11">
        <v>259300</v>
      </c>
      <c r="K58" s="11">
        <v>98000</v>
      </c>
    </row>
    <row r="59" spans="1:11" ht="12">
      <c r="A59" s="5">
        <v>1</v>
      </c>
      <c r="B59" s="5">
        <v>3</v>
      </c>
      <c r="C59" s="5">
        <v>4</v>
      </c>
      <c r="D59" s="5">
        <v>1</v>
      </c>
      <c r="E59" s="5">
        <v>1</v>
      </c>
      <c r="F59" s="5">
        <v>2</v>
      </c>
      <c r="G59" s="5"/>
      <c r="H59" s="93" t="s">
        <v>136</v>
      </c>
      <c r="I59" s="5">
        <v>33</v>
      </c>
      <c r="J59" s="11">
        <v>1148700</v>
      </c>
      <c r="K59" s="11">
        <v>1148750</v>
      </c>
    </row>
    <row r="60" spans="1:11" ht="12">
      <c r="A60" s="5">
        <v>1</v>
      </c>
      <c r="B60" s="5">
        <v>3</v>
      </c>
      <c r="C60" s="5">
        <v>4</v>
      </c>
      <c r="D60" s="5">
        <v>1</v>
      </c>
      <c r="E60" s="5">
        <v>1</v>
      </c>
      <c r="F60" s="5">
        <v>3</v>
      </c>
      <c r="G60" s="5"/>
      <c r="H60" s="93" t="s">
        <v>137</v>
      </c>
      <c r="I60" s="5">
        <v>34</v>
      </c>
      <c r="J60" s="11"/>
      <c r="K60" s="11"/>
    </row>
    <row r="61" spans="1:11" ht="22.5">
      <c r="A61" s="5">
        <v>1</v>
      </c>
      <c r="B61" s="5">
        <v>3</v>
      </c>
      <c r="C61" s="5">
        <v>4</v>
      </c>
      <c r="D61" s="5">
        <v>1</v>
      </c>
      <c r="E61" s="5">
        <v>1</v>
      </c>
      <c r="F61" s="5">
        <v>4</v>
      </c>
      <c r="G61" s="5"/>
      <c r="H61" s="93" t="s">
        <v>138</v>
      </c>
      <c r="I61" s="5">
        <v>35</v>
      </c>
      <c r="J61" s="11"/>
      <c r="K61" s="11"/>
    </row>
    <row r="62" spans="1:11" ht="12">
      <c r="A62" s="5">
        <v>1</v>
      </c>
      <c r="B62" s="5">
        <v>3</v>
      </c>
      <c r="C62" s="5">
        <v>4</v>
      </c>
      <c r="D62" s="5">
        <v>2</v>
      </c>
      <c r="E62" s="5"/>
      <c r="F62" s="5"/>
      <c r="G62" s="5"/>
      <c r="H62" s="93" t="s">
        <v>139</v>
      </c>
      <c r="I62" s="5">
        <v>36</v>
      </c>
      <c r="J62" s="94">
        <f>J63+J68+J69+J70</f>
        <v>185000</v>
      </c>
      <c r="K62" s="94">
        <f>K63+K68+K69+K70</f>
        <v>0</v>
      </c>
    </row>
    <row r="63" spans="1:11" ht="22.5">
      <c r="A63" s="5">
        <v>1</v>
      </c>
      <c r="B63" s="5">
        <v>3</v>
      </c>
      <c r="C63" s="5">
        <v>4</v>
      </c>
      <c r="D63" s="5">
        <v>2</v>
      </c>
      <c r="E63" s="5">
        <v>1</v>
      </c>
      <c r="F63" s="5">
        <v>1</v>
      </c>
      <c r="G63" s="5"/>
      <c r="H63" s="93" t="s">
        <v>140</v>
      </c>
      <c r="I63" s="5">
        <v>37</v>
      </c>
      <c r="J63" s="94">
        <f>J64+J65+J66+J67</f>
        <v>185000</v>
      </c>
      <c r="K63" s="94">
        <f>K64+K65+K66+K67</f>
        <v>0</v>
      </c>
    </row>
    <row r="64" spans="1:11" ht="22.5">
      <c r="A64" s="5"/>
      <c r="B64" s="5"/>
      <c r="C64" s="5"/>
      <c r="D64" s="5"/>
      <c r="E64" s="5"/>
      <c r="F64" s="5"/>
      <c r="G64" s="5"/>
      <c r="H64" s="93" t="s">
        <v>141</v>
      </c>
      <c r="I64" s="5">
        <v>38</v>
      </c>
      <c r="J64" s="11"/>
      <c r="K64" s="11"/>
    </row>
    <row r="65" spans="1:11" ht="12">
      <c r="A65" s="5"/>
      <c r="B65" s="5"/>
      <c r="C65" s="5"/>
      <c r="D65" s="5"/>
      <c r="E65" s="5"/>
      <c r="F65" s="5"/>
      <c r="G65" s="5"/>
      <c r="H65" s="93" t="s">
        <v>134</v>
      </c>
      <c r="I65" s="5">
        <v>39</v>
      </c>
      <c r="J65" s="11"/>
      <c r="K65" s="11"/>
    </row>
    <row r="66" spans="1:11" ht="22.5">
      <c r="A66" s="5"/>
      <c r="B66" s="5"/>
      <c r="C66" s="5"/>
      <c r="D66" s="5"/>
      <c r="E66" s="5"/>
      <c r="F66" s="5"/>
      <c r="G66" s="5"/>
      <c r="H66" s="93" t="s">
        <v>142</v>
      </c>
      <c r="I66" s="5">
        <v>40</v>
      </c>
      <c r="J66" s="11">
        <v>185000</v>
      </c>
      <c r="K66" s="11"/>
    </row>
    <row r="67" spans="1:11" ht="12">
      <c r="A67" s="1"/>
      <c r="B67" s="1"/>
      <c r="C67" s="5"/>
      <c r="D67" s="5"/>
      <c r="E67" s="5"/>
      <c r="F67" s="5"/>
      <c r="G67" s="5"/>
      <c r="H67" s="93" t="s">
        <v>135</v>
      </c>
      <c r="I67" s="5">
        <v>41</v>
      </c>
      <c r="J67" s="11"/>
      <c r="K67" s="11"/>
    </row>
    <row r="68" spans="1:11" ht="12">
      <c r="A68" s="5">
        <v>1</v>
      </c>
      <c r="B68" s="5">
        <v>3</v>
      </c>
      <c r="C68" s="5">
        <v>4</v>
      </c>
      <c r="D68" s="5">
        <v>2</v>
      </c>
      <c r="E68" s="5">
        <v>1</v>
      </c>
      <c r="F68" s="5">
        <v>2</v>
      </c>
      <c r="G68" s="5"/>
      <c r="H68" s="93" t="s">
        <v>136</v>
      </c>
      <c r="I68" s="5">
        <v>42</v>
      </c>
      <c r="J68" s="11"/>
      <c r="K68" s="11"/>
    </row>
    <row r="69" spans="1:11" ht="12">
      <c r="A69" s="5">
        <v>1</v>
      </c>
      <c r="B69" s="5">
        <v>3</v>
      </c>
      <c r="C69" s="5">
        <v>4</v>
      </c>
      <c r="D69" s="5">
        <v>2</v>
      </c>
      <c r="E69" s="5">
        <v>1</v>
      </c>
      <c r="F69" s="5">
        <v>3</v>
      </c>
      <c r="G69" s="5"/>
      <c r="H69" s="93" t="s">
        <v>137</v>
      </c>
      <c r="I69" s="5">
        <v>43</v>
      </c>
      <c r="J69" s="11"/>
      <c r="K69" s="11"/>
    </row>
    <row r="70" spans="1:11" ht="25.5" customHeight="1">
      <c r="A70" s="5">
        <v>1</v>
      </c>
      <c r="B70" s="5">
        <v>3</v>
      </c>
      <c r="C70" s="5">
        <v>4</v>
      </c>
      <c r="D70" s="5">
        <v>2</v>
      </c>
      <c r="E70" s="5">
        <v>1</v>
      </c>
      <c r="F70" s="5">
        <v>4</v>
      </c>
      <c r="G70" s="5"/>
      <c r="H70" s="93" t="s">
        <v>138</v>
      </c>
      <c r="I70" s="5">
        <v>44</v>
      </c>
      <c r="J70" s="11"/>
      <c r="K70" s="11"/>
    </row>
    <row r="71" spans="1:11" ht="12">
      <c r="A71" s="1">
        <v>1</v>
      </c>
      <c r="B71" s="1">
        <v>4</v>
      </c>
      <c r="C71" s="1"/>
      <c r="D71" s="1"/>
      <c r="E71" s="1"/>
      <c r="F71" s="1"/>
      <c r="G71" s="1"/>
      <c r="H71" s="95" t="s">
        <v>143</v>
      </c>
      <c r="I71" s="1">
        <v>45</v>
      </c>
      <c r="J71" s="12">
        <f>J72+J84+J91+J93</f>
        <v>138500</v>
      </c>
      <c r="K71" s="12">
        <f>K72+K84+K91+K93</f>
        <v>227619.53999999998</v>
      </c>
    </row>
    <row r="72" spans="1:11" ht="12">
      <c r="A72" s="5">
        <v>1</v>
      </c>
      <c r="B72" s="5">
        <v>4</v>
      </c>
      <c r="C72" s="5">
        <v>1</v>
      </c>
      <c r="D72" s="5"/>
      <c r="E72" s="5"/>
      <c r="F72" s="5"/>
      <c r="G72" s="5"/>
      <c r="H72" s="93" t="s">
        <v>144</v>
      </c>
      <c r="I72" s="5">
        <v>46</v>
      </c>
      <c r="J72" s="94">
        <f>J73+J77+J78</f>
        <v>27400</v>
      </c>
      <c r="K72" s="94">
        <f>K73+K77+K78</f>
        <v>64960.35</v>
      </c>
    </row>
    <row r="73" spans="1:11" ht="12">
      <c r="A73" s="5">
        <v>1</v>
      </c>
      <c r="B73" s="5">
        <v>4</v>
      </c>
      <c r="C73" s="5">
        <v>1</v>
      </c>
      <c r="D73" s="5">
        <v>1</v>
      </c>
      <c r="E73" s="5"/>
      <c r="F73" s="5"/>
      <c r="G73" s="5"/>
      <c r="H73" s="93" t="s">
        <v>145</v>
      </c>
      <c r="I73" s="5">
        <v>47</v>
      </c>
      <c r="J73" s="94">
        <f>J74+J75+J76</f>
        <v>0</v>
      </c>
      <c r="K73" s="94">
        <f>K74+K75+K76</f>
        <v>1638.56</v>
      </c>
    </row>
    <row r="74" spans="1:11" ht="12">
      <c r="A74" s="5">
        <v>1</v>
      </c>
      <c r="B74" s="5">
        <v>4</v>
      </c>
      <c r="C74" s="5">
        <v>1</v>
      </c>
      <c r="D74" s="5">
        <v>1</v>
      </c>
      <c r="E74" s="5">
        <v>1</v>
      </c>
      <c r="F74" s="5"/>
      <c r="G74" s="5"/>
      <c r="H74" s="93" t="s">
        <v>146</v>
      </c>
      <c r="I74" s="5">
        <v>48</v>
      </c>
      <c r="J74" s="11"/>
      <c r="K74" s="11">
        <v>1638.56</v>
      </c>
    </row>
    <row r="75" spans="1:11" ht="12">
      <c r="A75" s="5">
        <v>1</v>
      </c>
      <c r="B75" s="5">
        <v>4</v>
      </c>
      <c r="C75" s="5">
        <v>1</v>
      </c>
      <c r="D75" s="5">
        <v>1</v>
      </c>
      <c r="E75" s="5">
        <v>2</v>
      </c>
      <c r="F75" s="5"/>
      <c r="G75" s="5"/>
      <c r="H75" s="93" t="s">
        <v>147</v>
      </c>
      <c r="I75" s="5">
        <v>49</v>
      </c>
      <c r="J75" s="11"/>
      <c r="K75" s="11"/>
    </row>
    <row r="76" spans="1:11" ht="22.5">
      <c r="A76" s="5">
        <v>1</v>
      </c>
      <c r="B76" s="5">
        <v>4</v>
      </c>
      <c r="C76" s="5">
        <v>1</v>
      </c>
      <c r="D76" s="5">
        <v>1</v>
      </c>
      <c r="E76" s="5">
        <v>3</v>
      </c>
      <c r="F76" s="5"/>
      <c r="G76" s="5"/>
      <c r="H76" s="93" t="s">
        <v>148</v>
      </c>
      <c r="I76" s="5">
        <v>50</v>
      </c>
      <c r="J76" s="11"/>
      <c r="K76" s="11"/>
    </row>
    <row r="77" spans="1:11" ht="12">
      <c r="A77" s="5">
        <v>1</v>
      </c>
      <c r="B77" s="5">
        <v>4</v>
      </c>
      <c r="C77" s="5">
        <v>1</v>
      </c>
      <c r="D77" s="5">
        <v>2</v>
      </c>
      <c r="E77" s="5"/>
      <c r="F77" s="5"/>
      <c r="G77" s="5"/>
      <c r="H77" s="93" t="s">
        <v>149</v>
      </c>
      <c r="I77" s="5">
        <v>51</v>
      </c>
      <c r="J77" s="11"/>
      <c r="K77" s="11"/>
    </row>
    <row r="78" spans="1:11" ht="12">
      <c r="A78" s="5">
        <v>1</v>
      </c>
      <c r="B78" s="5">
        <v>4</v>
      </c>
      <c r="C78" s="5">
        <v>1</v>
      </c>
      <c r="D78" s="5">
        <v>4</v>
      </c>
      <c r="E78" s="5"/>
      <c r="F78" s="5"/>
      <c r="G78" s="5"/>
      <c r="H78" s="93" t="s">
        <v>150</v>
      </c>
      <c r="I78" s="5">
        <v>52</v>
      </c>
      <c r="J78" s="94">
        <f>J79+J80+J83</f>
        <v>27400</v>
      </c>
      <c r="K78" s="94">
        <f>K79+K80+K83</f>
        <v>63321.79</v>
      </c>
    </row>
    <row r="79" spans="1:11" ht="33.75">
      <c r="A79" s="5">
        <v>1</v>
      </c>
      <c r="B79" s="5">
        <v>4</v>
      </c>
      <c r="C79" s="5">
        <v>1</v>
      </c>
      <c r="D79" s="5">
        <v>4</v>
      </c>
      <c r="E79" s="5">
        <v>1</v>
      </c>
      <c r="F79" s="5"/>
      <c r="G79" s="5"/>
      <c r="H79" s="93" t="s">
        <v>151</v>
      </c>
      <c r="I79" s="5">
        <v>53</v>
      </c>
      <c r="J79" s="11">
        <v>7400</v>
      </c>
      <c r="K79" s="11">
        <v>1961.74</v>
      </c>
    </row>
    <row r="80" spans="1:11" ht="19.5" customHeight="1">
      <c r="A80" s="5">
        <v>1</v>
      </c>
      <c r="B80" s="5">
        <v>4</v>
      </c>
      <c r="C80" s="5">
        <v>1</v>
      </c>
      <c r="D80" s="5">
        <v>4</v>
      </c>
      <c r="E80" s="5">
        <v>2</v>
      </c>
      <c r="F80" s="5"/>
      <c r="G80" s="5"/>
      <c r="H80" s="93" t="s">
        <v>152</v>
      </c>
      <c r="I80" s="5">
        <v>54</v>
      </c>
      <c r="J80" s="94">
        <f>J81+J82</f>
        <v>20000</v>
      </c>
      <c r="K80" s="94">
        <f>K81+K82</f>
        <v>61360.05</v>
      </c>
    </row>
    <row r="81" spans="1:11" ht="22.5">
      <c r="A81" s="5">
        <v>1</v>
      </c>
      <c r="B81" s="5">
        <v>4</v>
      </c>
      <c r="C81" s="5">
        <v>1</v>
      </c>
      <c r="D81" s="5">
        <v>4</v>
      </c>
      <c r="E81" s="5">
        <v>2</v>
      </c>
      <c r="F81" s="5">
        <v>1</v>
      </c>
      <c r="G81" s="5"/>
      <c r="H81" s="93" t="s">
        <v>153</v>
      </c>
      <c r="I81" s="5">
        <v>55</v>
      </c>
      <c r="J81" s="11"/>
      <c r="K81" s="11">
        <v>10038.65</v>
      </c>
    </row>
    <row r="82" spans="1:11" ht="22.5">
      <c r="A82" s="5">
        <v>1</v>
      </c>
      <c r="B82" s="5">
        <v>4</v>
      </c>
      <c r="C82" s="5">
        <v>1</v>
      </c>
      <c r="D82" s="5">
        <v>4</v>
      </c>
      <c r="E82" s="5">
        <v>2</v>
      </c>
      <c r="F82" s="5">
        <v>2</v>
      </c>
      <c r="G82" s="5"/>
      <c r="H82" s="93" t="s">
        <v>154</v>
      </c>
      <c r="I82" s="5">
        <v>56</v>
      </c>
      <c r="J82" s="11">
        <v>20000</v>
      </c>
      <c r="K82" s="11">
        <v>51321.4</v>
      </c>
    </row>
    <row r="83" spans="1:11" ht="22.5">
      <c r="A83" s="5">
        <v>1</v>
      </c>
      <c r="B83" s="5">
        <v>4</v>
      </c>
      <c r="C83" s="5">
        <v>1</v>
      </c>
      <c r="D83" s="5">
        <v>4</v>
      </c>
      <c r="E83" s="5">
        <v>4</v>
      </c>
      <c r="F83" s="5"/>
      <c r="G83" s="5"/>
      <c r="H83" s="93" t="s">
        <v>155</v>
      </c>
      <c r="I83" s="5">
        <v>57</v>
      </c>
      <c r="J83" s="11"/>
      <c r="K83" s="11"/>
    </row>
    <row r="84" spans="1:11" ht="22.5">
      <c r="A84" s="5">
        <v>1</v>
      </c>
      <c r="B84" s="5">
        <v>4</v>
      </c>
      <c r="C84" s="5">
        <v>2</v>
      </c>
      <c r="D84" s="5"/>
      <c r="E84" s="5"/>
      <c r="F84" s="5"/>
      <c r="G84" s="5"/>
      <c r="H84" s="93" t="s">
        <v>156</v>
      </c>
      <c r="I84" s="5">
        <v>58</v>
      </c>
      <c r="J84" s="94">
        <f>SUM(J85:J90)</f>
        <v>110400</v>
      </c>
      <c r="K84" s="94">
        <f>SUM(K85:K90)</f>
        <v>156503.83</v>
      </c>
    </row>
    <row r="85" spans="1:11" ht="12">
      <c r="A85" s="5">
        <v>1</v>
      </c>
      <c r="B85" s="5">
        <v>4</v>
      </c>
      <c r="C85" s="5">
        <v>2</v>
      </c>
      <c r="D85" s="5">
        <v>1</v>
      </c>
      <c r="E85" s="5">
        <v>1</v>
      </c>
      <c r="F85" s="5">
        <v>1</v>
      </c>
      <c r="G85" s="5"/>
      <c r="H85" s="93" t="s">
        <v>157</v>
      </c>
      <c r="I85" s="5">
        <v>59</v>
      </c>
      <c r="J85" s="11"/>
      <c r="K85" s="11"/>
    </row>
    <row r="86" spans="1:11" ht="12">
      <c r="A86" s="5">
        <v>1</v>
      </c>
      <c r="B86" s="5">
        <v>4</v>
      </c>
      <c r="C86" s="5">
        <v>2</v>
      </c>
      <c r="D86" s="5">
        <v>1</v>
      </c>
      <c r="E86" s="5">
        <v>2</v>
      </c>
      <c r="F86" s="5">
        <v>1</v>
      </c>
      <c r="G86" s="5"/>
      <c r="H86" s="93" t="s">
        <v>158</v>
      </c>
      <c r="I86" s="5">
        <v>60</v>
      </c>
      <c r="J86" s="11">
        <v>9700</v>
      </c>
      <c r="K86" s="11">
        <v>7059.27</v>
      </c>
    </row>
    <row r="87" spans="1:11" ht="12">
      <c r="A87" s="5">
        <v>1</v>
      </c>
      <c r="B87" s="5">
        <v>4</v>
      </c>
      <c r="C87" s="5">
        <v>2</v>
      </c>
      <c r="D87" s="5">
        <v>1</v>
      </c>
      <c r="E87" s="5">
        <v>4</v>
      </c>
      <c r="F87" s="5">
        <v>1</v>
      </c>
      <c r="G87" s="5"/>
      <c r="H87" s="93" t="s">
        <v>159</v>
      </c>
      <c r="I87" s="5">
        <v>61</v>
      </c>
      <c r="J87" s="11">
        <v>7300</v>
      </c>
      <c r="K87" s="11">
        <v>8936.22</v>
      </c>
    </row>
    <row r="88" spans="1:11" ht="22.5">
      <c r="A88" s="5">
        <v>1</v>
      </c>
      <c r="B88" s="5">
        <v>4</v>
      </c>
      <c r="C88" s="5">
        <v>2</v>
      </c>
      <c r="D88" s="5">
        <v>1</v>
      </c>
      <c r="E88" s="5">
        <v>5</v>
      </c>
      <c r="F88" s="5">
        <v>2</v>
      </c>
      <c r="G88" s="5"/>
      <c r="H88" s="93" t="s">
        <v>160</v>
      </c>
      <c r="I88" s="5">
        <v>62</v>
      </c>
      <c r="J88" s="11">
        <v>93400</v>
      </c>
      <c r="K88" s="11">
        <v>140508.34</v>
      </c>
    </row>
    <row r="89" spans="1:11" ht="22.5">
      <c r="A89" s="5">
        <v>1</v>
      </c>
      <c r="B89" s="5">
        <v>4</v>
      </c>
      <c r="C89" s="5">
        <v>2</v>
      </c>
      <c r="D89" s="5">
        <v>1</v>
      </c>
      <c r="E89" s="5">
        <v>7</v>
      </c>
      <c r="F89" s="5">
        <v>1</v>
      </c>
      <c r="G89" s="5"/>
      <c r="H89" s="93" t="s">
        <v>161</v>
      </c>
      <c r="I89" s="5">
        <v>63</v>
      </c>
      <c r="J89" s="11"/>
      <c r="K89" s="11"/>
    </row>
    <row r="90" spans="1:11" ht="12">
      <c r="A90" s="5">
        <v>1</v>
      </c>
      <c r="B90" s="5">
        <v>4</v>
      </c>
      <c r="C90" s="5">
        <v>2</v>
      </c>
      <c r="D90" s="5">
        <v>1</v>
      </c>
      <c r="E90" s="5">
        <v>7</v>
      </c>
      <c r="F90" s="5">
        <v>2</v>
      </c>
      <c r="G90" s="5"/>
      <c r="H90" s="93" t="s">
        <v>162</v>
      </c>
      <c r="I90" s="5">
        <v>64</v>
      </c>
      <c r="J90" s="11"/>
      <c r="K90" s="11"/>
    </row>
    <row r="91" spans="1:11" ht="18" customHeight="1">
      <c r="A91" s="5">
        <v>1</v>
      </c>
      <c r="B91" s="5">
        <v>4</v>
      </c>
      <c r="C91" s="5">
        <v>3</v>
      </c>
      <c r="D91" s="5"/>
      <c r="E91" s="5"/>
      <c r="F91" s="5"/>
      <c r="G91" s="5"/>
      <c r="H91" s="93" t="s">
        <v>163</v>
      </c>
      <c r="I91" s="5">
        <v>65</v>
      </c>
      <c r="J91" s="94">
        <f>J92</f>
        <v>500</v>
      </c>
      <c r="K91" s="94">
        <f>K92</f>
        <v>3967</v>
      </c>
    </row>
    <row r="92" spans="1:11" ht="12">
      <c r="A92" s="5">
        <v>1</v>
      </c>
      <c r="B92" s="5">
        <v>4</v>
      </c>
      <c r="C92" s="5">
        <v>3</v>
      </c>
      <c r="D92" s="5">
        <v>1</v>
      </c>
      <c r="E92" s="5"/>
      <c r="F92" s="5"/>
      <c r="G92" s="5"/>
      <c r="H92" s="93" t="s">
        <v>164</v>
      </c>
      <c r="I92" s="5">
        <v>66</v>
      </c>
      <c r="J92" s="11">
        <v>500</v>
      </c>
      <c r="K92" s="11">
        <v>3967</v>
      </c>
    </row>
    <row r="93" spans="1:11" ht="12">
      <c r="A93" s="5">
        <v>1</v>
      </c>
      <c r="B93" s="5">
        <v>4</v>
      </c>
      <c r="C93" s="5">
        <v>5</v>
      </c>
      <c r="D93" s="5"/>
      <c r="E93" s="5"/>
      <c r="F93" s="5"/>
      <c r="G93" s="5"/>
      <c r="H93" s="93" t="s">
        <v>165</v>
      </c>
      <c r="I93" s="5">
        <v>67</v>
      </c>
      <c r="J93" s="94">
        <f>J94+J95</f>
        <v>200</v>
      </c>
      <c r="K93" s="94">
        <f>K94+K95</f>
        <v>2188.36</v>
      </c>
    </row>
    <row r="94" spans="1:11" ht="33.75">
      <c r="A94" s="5">
        <v>1</v>
      </c>
      <c r="B94" s="5">
        <v>4</v>
      </c>
      <c r="C94" s="5">
        <v>5</v>
      </c>
      <c r="D94" s="5">
        <v>1</v>
      </c>
      <c r="E94" s="5">
        <v>1</v>
      </c>
      <c r="F94" s="5">
        <v>1</v>
      </c>
      <c r="G94" s="5"/>
      <c r="H94" s="93" t="s">
        <v>166</v>
      </c>
      <c r="I94" s="5">
        <v>68</v>
      </c>
      <c r="J94" s="11"/>
      <c r="K94" s="11"/>
    </row>
    <row r="95" spans="1:11" ht="12">
      <c r="A95" s="5">
        <v>1</v>
      </c>
      <c r="B95" s="5">
        <v>4</v>
      </c>
      <c r="C95" s="5">
        <v>5</v>
      </c>
      <c r="D95" s="5">
        <v>1</v>
      </c>
      <c r="E95" s="5">
        <v>4</v>
      </c>
      <c r="F95" s="5">
        <v>1</v>
      </c>
      <c r="G95" s="5"/>
      <c r="H95" s="93" t="s">
        <v>167</v>
      </c>
      <c r="I95" s="5">
        <v>69</v>
      </c>
      <c r="J95" s="11">
        <v>200</v>
      </c>
      <c r="K95" s="11">
        <v>2188.36</v>
      </c>
    </row>
    <row r="96" spans="1:11" ht="36">
      <c r="A96" s="5"/>
      <c r="B96" s="5"/>
      <c r="C96" s="5"/>
      <c r="D96" s="5"/>
      <c r="E96" s="5"/>
      <c r="F96" s="5"/>
      <c r="G96" s="5"/>
      <c r="H96" s="97" t="s">
        <v>168</v>
      </c>
      <c r="I96" s="98">
        <v>70</v>
      </c>
      <c r="J96" s="94">
        <f>J98+J104+J105+J106</f>
        <v>2200</v>
      </c>
      <c r="K96" s="94">
        <f>K98+K104+K105+K106</f>
        <v>7571.4800000000005</v>
      </c>
    </row>
    <row r="97" spans="1:11" ht="25.5" customHeight="1">
      <c r="A97" s="1">
        <v>4</v>
      </c>
      <c r="B97" s="1">
        <v>1</v>
      </c>
      <c r="C97" s="5"/>
      <c r="D97" s="5"/>
      <c r="E97" s="5"/>
      <c r="F97" s="5"/>
      <c r="G97" s="5"/>
      <c r="H97" s="95" t="s">
        <v>169</v>
      </c>
      <c r="I97" s="1">
        <v>71</v>
      </c>
      <c r="J97" s="12">
        <f>J98+J104+J105+J106</f>
        <v>2200</v>
      </c>
      <c r="K97" s="12">
        <f>K98+K104+K105+K106</f>
        <v>7571.4800000000005</v>
      </c>
    </row>
    <row r="98" spans="1:11" ht="22.5">
      <c r="A98" s="5">
        <v>4</v>
      </c>
      <c r="B98" s="5">
        <v>1</v>
      </c>
      <c r="C98" s="5">
        <v>1</v>
      </c>
      <c r="D98" s="5"/>
      <c r="E98" s="5"/>
      <c r="F98" s="5"/>
      <c r="G98" s="5"/>
      <c r="H98" s="93" t="s">
        <v>170</v>
      </c>
      <c r="I98" s="5">
        <v>72</v>
      </c>
      <c r="J98" s="94">
        <f>J99+J100+J101+J102+J103</f>
        <v>2000</v>
      </c>
      <c r="K98" s="94">
        <f>K99+K100+K101+K102+K103</f>
        <v>6724.93</v>
      </c>
    </row>
    <row r="99" spans="1:11" ht="12">
      <c r="A99" s="5">
        <v>4</v>
      </c>
      <c r="B99" s="5">
        <v>1</v>
      </c>
      <c r="C99" s="5">
        <v>1</v>
      </c>
      <c r="D99" s="5">
        <v>1</v>
      </c>
      <c r="E99" s="5"/>
      <c r="F99" s="5"/>
      <c r="G99" s="5"/>
      <c r="H99" s="93" t="s">
        <v>171</v>
      </c>
      <c r="I99" s="5">
        <v>73</v>
      </c>
      <c r="J99" s="11">
        <v>1600</v>
      </c>
      <c r="K99" s="11">
        <v>228.43</v>
      </c>
    </row>
    <row r="100" spans="1:11" ht="12">
      <c r="A100" s="5">
        <v>4</v>
      </c>
      <c r="B100" s="5">
        <v>1</v>
      </c>
      <c r="C100" s="5">
        <v>1</v>
      </c>
      <c r="D100" s="5">
        <v>2</v>
      </c>
      <c r="E100" s="5"/>
      <c r="F100" s="5"/>
      <c r="G100" s="5"/>
      <c r="H100" s="93" t="s">
        <v>172</v>
      </c>
      <c r="I100" s="5">
        <v>74</v>
      </c>
      <c r="J100" s="11"/>
      <c r="K100" s="11"/>
    </row>
    <row r="101" spans="1:11" ht="12">
      <c r="A101" s="5">
        <v>4</v>
      </c>
      <c r="B101" s="5">
        <v>1</v>
      </c>
      <c r="C101" s="5">
        <v>1</v>
      </c>
      <c r="D101" s="5">
        <v>3</v>
      </c>
      <c r="E101" s="5"/>
      <c r="F101" s="5"/>
      <c r="G101" s="5"/>
      <c r="H101" s="93" t="s">
        <v>173</v>
      </c>
      <c r="I101" s="5">
        <v>75</v>
      </c>
      <c r="J101" s="11"/>
      <c r="K101" s="11"/>
    </row>
    <row r="102" spans="1:11" ht="12">
      <c r="A102" s="5">
        <v>4</v>
      </c>
      <c r="B102" s="5">
        <v>1</v>
      </c>
      <c r="C102" s="5">
        <v>1</v>
      </c>
      <c r="D102" s="5">
        <v>4</v>
      </c>
      <c r="E102" s="5"/>
      <c r="F102" s="5"/>
      <c r="G102" s="5"/>
      <c r="H102" s="93" t="s">
        <v>174</v>
      </c>
      <c r="I102" s="5">
        <v>76</v>
      </c>
      <c r="J102" s="11"/>
      <c r="K102" s="11"/>
    </row>
    <row r="103" spans="1:11" ht="22.5">
      <c r="A103" s="5">
        <v>4</v>
      </c>
      <c r="B103" s="5">
        <v>1</v>
      </c>
      <c r="C103" s="5">
        <v>1</v>
      </c>
      <c r="D103" s="5">
        <v>5</v>
      </c>
      <c r="E103" s="5"/>
      <c r="F103" s="5"/>
      <c r="G103" s="5"/>
      <c r="H103" s="93" t="s">
        <v>175</v>
      </c>
      <c r="I103" s="5">
        <v>77</v>
      </c>
      <c r="J103" s="11">
        <v>400</v>
      </c>
      <c r="K103" s="11">
        <v>6496.5</v>
      </c>
    </row>
    <row r="104" spans="1:11" ht="15.75" customHeight="1">
      <c r="A104" s="5">
        <v>4</v>
      </c>
      <c r="B104" s="5">
        <v>1</v>
      </c>
      <c r="C104" s="5">
        <v>2</v>
      </c>
      <c r="D104" s="5"/>
      <c r="E104" s="5"/>
      <c r="F104" s="5"/>
      <c r="G104" s="5"/>
      <c r="H104" s="93" t="s">
        <v>176</v>
      </c>
      <c r="I104" s="5">
        <v>78</v>
      </c>
      <c r="J104" s="11"/>
      <c r="K104" s="11"/>
    </row>
    <row r="105" spans="1:11" ht="12">
      <c r="A105" s="5">
        <v>4</v>
      </c>
      <c r="B105" s="5">
        <v>1</v>
      </c>
      <c r="C105" s="5">
        <v>3</v>
      </c>
      <c r="D105" s="5"/>
      <c r="E105" s="5"/>
      <c r="F105" s="5"/>
      <c r="G105" s="5"/>
      <c r="H105" s="93" t="s">
        <v>177</v>
      </c>
      <c r="I105" s="5">
        <v>79</v>
      </c>
      <c r="J105" s="11">
        <v>200</v>
      </c>
      <c r="K105" s="11">
        <v>846.55</v>
      </c>
    </row>
    <row r="106" spans="1:11" ht="22.5">
      <c r="A106" s="5">
        <v>4</v>
      </c>
      <c r="B106" s="5">
        <v>1</v>
      </c>
      <c r="C106" s="5">
        <v>4</v>
      </c>
      <c r="D106" s="5"/>
      <c r="E106" s="5"/>
      <c r="F106" s="5"/>
      <c r="G106" s="5"/>
      <c r="H106" s="93" t="s">
        <v>178</v>
      </c>
      <c r="I106" s="5">
        <v>80</v>
      </c>
      <c r="J106" s="11"/>
      <c r="K106" s="11"/>
    </row>
    <row r="107" spans="1:11" ht="21">
      <c r="A107" s="5"/>
      <c r="B107" s="5"/>
      <c r="C107" s="5"/>
      <c r="D107" s="5"/>
      <c r="E107" s="5"/>
      <c r="F107" s="5"/>
      <c r="G107" s="5"/>
      <c r="H107" s="95" t="s">
        <v>179</v>
      </c>
      <c r="I107" s="1">
        <v>81</v>
      </c>
      <c r="J107" s="99"/>
      <c r="K107" s="99"/>
    </row>
    <row r="108" spans="1:11" ht="37.5" customHeight="1">
      <c r="A108" s="5"/>
      <c r="B108" s="5"/>
      <c r="C108" s="5"/>
      <c r="D108" s="5"/>
      <c r="E108" s="5"/>
      <c r="F108" s="5"/>
      <c r="G108" s="5"/>
      <c r="H108" s="95" t="s">
        <v>180</v>
      </c>
      <c r="I108" s="1">
        <v>82</v>
      </c>
      <c r="J108" s="12">
        <f>J27+J41+J71+J97+J107</f>
        <v>5992700</v>
      </c>
      <c r="K108" s="12">
        <f>K27+K41+K71+K97+K107</f>
        <v>4857114.9</v>
      </c>
    </row>
    <row r="109" spans="1:11" ht="25.5" customHeight="1">
      <c r="A109" s="5"/>
      <c r="B109" s="5"/>
      <c r="C109" s="5"/>
      <c r="D109" s="5"/>
      <c r="E109" s="5"/>
      <c r="F109" s="5"/>
      <c r="G109" s="5"/>
      <c r="H109" s="95" t="s">
        <v>181</v>
      </c>
      <c r="I109" s="1">
        <v>83</v>
      </c>
      <c r="J109" s="12">
        <f>J110+J114</f>
        <v>0</v>
      </c>
      <c r="K109" s="12">
        <f>K110+K114</f>
        <v>0</v>
      </c>
    </row>
    <row r="110" spans="1:11" ht="30" customHeight="1">
      <c r="A110" s="1">
        <v>4</v>
      </c>
      <c r="B110" s="1">
        <v>2</v>
      </c>
      <c r="C110" s="1"/>
      <c r="D110" s="1"/>
      <c r="E110" s="1"/>
      <c r="F110" s="1"/>
      <c r="G110" s="1"/>
      <c r="H110" s="95" t="s">
        <v>182</v>
      </c>
      <c r="I110" s="1">
        <v>84</v>
      </c>
      <c r="J110" s="12">
        <f>J111+J112+J113</f>
        <v>0</v>
      </c>
      <c r="K110" s="12">
        <f>K111+K112+K113</f>
        <v>0</v>
      </c>
    </row>
    <row r="111" spans="1:11" ht="12">
      <c r="A111" s="5">
        <v>4</v>
      </c>
      <c r="B111" s="5">
        <v>2</v>
      </c>
      <c r="C111" s="5">
        <v>1</v>
      </c>
      <c r="D111" s="5">
        <v>4</v>
      </c>
      <c r="E111" s="5"/>
      <c r="F111" s="5"/>
      <c r="G111" s="5"/>
      <c r="H111" s="93" t="s">
        <v>183</v>
      </c>
      <c r="I111" s="5">
        <v>85</v>
      </c>
      <c r="J111" s="11"/>
      <c r="K111" s="11"/>
    </row>
    <row r="112" spans="1:11" ht="22.5">
      <c r="A112" s="5">
        <v>4</v>
      </c>
      <c r="B112" s="5">
        <v>2</v>
      </c>
      <c r="C112" s="5">
        <v>1</v>
      </c>
      <c r="D112" s="5">
        <v>5</v>
      </c>
      <c r="E112" s="5"/>
      <c r="F112" s="5"/>
      <c r="G112" s="5"/>
      <c r="H112" s="93" t="s">
        <v>184</v>
      </c>
      <c r="I112" s="5">
        <v>86</v>
      </c>
      <c r="J112" s="11"/>
      <c r="K112" s="11"/>
    </row>
    <row r="113" spans="1:11" ht="12">
      <c r="A113" s="5">
        <v>4</v>
      </c>
      <c r="B113" s="5">
        <v>2</v>
      </c>
      <c r="C113" s="5">
        <v>1</v>
      </c>
      <c r="D113" s="5">
        <v>7</v>
      </c>
      <c r="E113" s="5"/>
      <c r="F113" s="5"/>
      <c r="G113" s="5"/>
      <c r="H113" s="93" t="s">
        <v>185</v>
      </c>
      <c r="I113" s="5">
        <v>87</v>
      </c>
      <c r="J113" s="11"/>
      <c r="K113" s="11"/>
    </row>
    <row r="114" spans="1:11" ht="31.5">
      <c r="A114" s="1">
        <v>4</v>
      </c>
      <c r="B114" s="1">
        <v>3</v>
      </c>
      <c r="C114" s="5"/>
      <c r="D114" s="5"/>
      <c r="E114" s="5"/>
      <c r="F114" s="5"/>
      <c r="G114" s="5"/>
      <c r="H114" s="95" t="s">
        <v>186</v>
      </c>
      <c r="I114" s="1">
        <v>88</v>
      </c>
      <c r="J114" s="12">
        <f>J115</f>
        <v>0</v>
      </c>
      <c r="K114" s="12">
        <f>K115</f>
        <v>0</v>
      </c>
    </row>
    <row r="115" spans="1:11" ht="15" customHeight="1">
      <c r="A115" s="5">
        <v>4</v>
      </c>
      <c r="B115" s="5">
        <v>3</v>
      </c>
      <c r="C115" s="5">
        <v>1</v>
      </c>
      <c r="D115" s="5">
        <v>4</v>
      </c>
      <c r="E115" s="5">
        <v>1</v>
      </c>
      <c r="F115" s="5"/>
      <c r="G115" s="5"/>
      <c r="H115" s="93" t="s">
        <v>187</v>
      </c>
      <c r="I115" s="5">
        <v>89</v>
      </c>
      <c r="J115" s="100">
        <f>J118</f>
        <v>0</v>
      </c>
      <c r="K115" s="94">
        <f>K116+K118</f>
        <v>0</v>
      </c>
    </row>
    <row r="116" spans="1:11" ht="12">
      <c r="A116" s="5">
        <v>4</v>
      </c>
      <c r="B116" s="5">
        <v>3</v>
      </c>
      <c r="C116" s="5">
        <v>1</v>
      </c>
      <c r="D116" s="5">
        <v>4</v>
      </c>
      <c r="E116" s="5">
        <v>1</v>
      </c>
      <c r="F116" s="5">
        <v>1</v>
      </c>
      <c r="G116" s="5"/>
      <c r="H116" s="93" t="s">
        <v>188</v>
      </c>
      <c r="I116" s="5">
        <v>90</v>
      </c>
      <c r="J116" s="101" t="s">
        <v>189</v>
      </c>
      <c r="K116" s="11"/>
    </row>
    <row r="117" spans="1:11" ht="12">
      <c r="A117" s="5"/>
      <c r="B117" s="5"/>
      <c r="C117" s="5"/>
      <c r="D117" s="5"/>
      <c r="E117" s="5"/>
      <c r="F117" s="5"/>
      <c r="G117" s="5"/>
      <c r="H117" s="93" t="s">
        <v>190</v>
      </c>
      <c r="I117" s="5">
        <v>91</v>
      </c>
      <c r="J117" s="101" t="s">
        <v>189</v>
      </c>
      <c r="K117" s="11"/>
    </row>
    <row r="118" spans="1:11" ht="12">
      <c r="A118" s="5">
        <v>4</v>
      </c>
      <c r="B118" s="5">
        <v>3</v>
      </c>
      <c r="C118" s="5">
        <v>1</v>
      </c>
      <c r="D118" s="5">
        <v>4</v>
      </c>
      <c r="E118" s="5">
        <v>1</v>
      </c>
      <c r="F118" s="5">
        <v>2</v>
      </c>
      <c r="G118" s="5"/>
      <c r="H118" s="93" t="s">
        <v>191</v>
      </c>
      <c r="I118" s="5">
        <v>92</v>
      </c>
      <c r="J118" s="11"/>
      <c r="K118" s="11"/>
    </row>
    <row r="119" spans="1:11" ht="12">
      <c r="A119" s="5"/>
      <c r="B119" s="5"/>
      <c r="C119" s="5"/>
      <c r="D119" s="5"/>
      <c r="E119" s="5"/>
      <c r="F119" s="5"/>
      <c r="G119" s="5"/>
      <c r="H119" s="93" t="s">
        <v>192</v>
      </c>
      <c r="I119" s="5">
        <v>93</v>
      </c>
      <c r="J119" s="11"/>
      <c r="K119" s="11"/>
    </row>
    <row r="120" spans="1:11" ht="12">
      <c r="A120" s="5"/>
      <c r="B120" s="5"/>
      <c r="C120" s="5"/>
      <c r="D120" s="5"/>
      <c r="E120" s="5"/>
      <c r="F120" s="5"/>
      <c r="G120" s="5"/>
      <c r="H120" s="95" t="s">
        <v>193</v>
      </c>
      <c r="I120" s="1">
        <v>94</v>
      </c>
      <c r="J120" s="94">
        <f>J108+J109</f>
        <v>5992700</v>
      </c>
      <c r="K120" s="94">
        <f>K108+K109</f>
        <v>4857114.9</v>
      </c>
    </row>
  </sheetData>
  <sheetProtection password="CEFF" sheet="1" objects="1" scenarios="1"/>
  <mergeCells count="20">
    <mergeCell ref="I1:L1"/>
    <mergeCell ref="I2:L2"/>
    <mergeCell ref="I4:K4"/>
    <mergeCell ref="D6:K6"/>
    <mergeCell ref="D7:K7"/>
    <mergeCell ref="B9:L9"/>
    <mergeCell ref="B10:L10"/>
    <mergeCell ref="H11:J11"/>
    <mergeCell ref="H12:J12"/>
    <mergeCell ref="H14:J14"/>
    <mergeCell ref="H15:J15"/>
    <mergeCell ref="H17:J17"/>
    <mergeCell ref="A26:G26"/>
    <mergeCell ref="H18:J18"/>
    <mergeCell ref="I20:K20"/>
    <mergeCell ref="A23:G25"/>
    <mergeCell ref="H23:H25"/>
    <mergeCell ref="I23:I25"/>
    <mergeCell ref="J23:J25"/>
    <mergeCell ref="K23:K25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G33" sqref="G33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4" width="15.66015625" style="0" customWidth="1"/>
    <col min="5" max="5" width="16.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205" t="s">
        <v>29</v>
      </c>
      <c r="B2" s="205"/>
      <c r="C2" s="205"/>
      <c r="D2" s="203" t="s">
        <v>14</v>
      </c>
      <c r="E2" s="204"/>
      <c r="F2" s="8">
        <v>13</v>
      </c>
    </row>
    <row r="3" spans="1:3" ht="12">
      <c r="A3" s="168" t="s">
        <v>15</v>
      </c>
      <c r="B3" s="168"/>
      <c r="C3" s="168"/>
    </row>
    <row r="5" ht="12.75" customHeight="1">
      <c r="E5" s="9" t="s">
        <v>22</v>
      </c>
    </row>
    <row r="6" spans="1:5" ht="12">
      <c r="A6" s="206" t="s">
        <v>3</v>
      </c>
      <c r="B6" s="180" t="s">
        <v>1</v>
      </c>
      <c r="C6" s="197" t="s">
        <v>0</v>
      </c>
      <c r="D6" s="186" t="s">
        <v>2</v>
      </c>
      <c r="E6" s="186" t="s">
        <v>28</v>
      </c>
    </row>
    <row r="7" spans="1:5" ht="12">
      <c r="A7" s="207"/>
      <c r="B7" s="181"/>
      <c r="C7" s="198"/>
      <c r="D7" s="187"/>
      <c r="E7" s="187"/>
    </row>
    <row r="8" spans="1:5" ht="31.5" customHeight="1">
      <c r="A8" s="208"/>
      <c r="B8" s="182"/>
      <c r="C8" s="199"/>
      <c r="D8" s="188"/>
      <c r="E8" s="188"/>
    </row>
    <row r="9" spans="1:5" ht="12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12">
      <c r="A10" s="6">
        <v>1</v>
      </c>
      <c r="B10" s="7" t="s">
        <v>4</v>
      </c>
      <c r="C10" s="6">
        <v>1</v>
      </c>
      <c r="D10" s="10">
        <v>1172500</v>
      </c>
      <c r="E10" s="10">
        <v>872296.59</v>
      </c>
    </row>
    <row r="11" spans="1:5" ht="22.5">
      <c r="A11" s="1"/>
      <c r="B11" s="3" t="s">
        <v>27</v>
      </c>
      <c r="C11" s="5">
        <v>2</v>
      </c>
      <c r="D11" s="11"/>
      <c r="E11" s="11"/>
    </row>
    <row r="12" spans="1:5" ht="12.75" customHeight="1">
      <c r="A12" s="5"/>
      <c r="B12" s="3" t="s">
        <v>18</v>
      </c>
      <c r="C12" s="5">
        <v>3</v>
      </c>
      <c r="D12" s="11"/>
      <c r="E12" s="11"/>
    </row>
    <row r="13" spans="1:5" ht="12">
      <c r="A13" s="5">
        <v>2</v>
      </c>
      <c r="B13" s="3" t="s">
        <v>5</v>
      </c>
      <c r="C13" s="5">
        <v>4</v>
      </c>
      <c r="D13" s="11">
        <v>5900</v>
      </c>
      <c r="E13" s="11">
        <v>2582.75</v>
      </c>
    </row>
    <row r="14" spans="1:5" ht="12">
      <c r="A14" s="5">
        <v>3</v>
      </c>
      <c r="B14" s="3" t="s">
        <v>13</v>
      </c>
      <c r="C14" s="5">
        <v>5</v>
      </c>
      <c r="D14" s="11">
        <v>65500</v>
      </c>
      <c r="E14" s="11">
        <v>50861.62</v>
      </c>
    </row>
    <row r="15" spans="1:5" ht="12">
      <c r="A15" s="5">
        <v>4</v>
      </c>
      <c r="B15" s="3" t="s">
        <v>6</v>
      </c>
      <c r="C15" s="5">
        <v>6</v>
      </c>
      <c r="D15" s="11">
        <v>461700</v>
      </c>
      <c r="E15" s="11">
        <v>142011.49</v>
      </c>
    </row>
    <row r="16" spans="1:5" ht="12">
      <c r="A16" s="5">
        <v>5</v>
      </c>
      <c r="B16" s="3" t="s">
        <v>7</v>
      </c>
      <c r="C16" s="5">
        <v>7</v>
      </c>
      <c r="D16" s="11">
        <v>494800</v>
      </c>
      <c r="E16" s="11">
        <v>127857.96</v>
      </c>
    </row>
    <row r="17" spans="1:5" ht="12">
      <c r="A17" s="5">
        <v>6</v>
      </c>
      <c r="B17" s="3" t="s">
        <v>8</v>
      </c>
      <c r="C17" s="5">
        <v>8</v>
      </c>
      <c r="D17" s="11">
        <v>78400</v>
      </c>
      <c r="E17" s="11">
        <v>38629.75</v>
      </c>
    </row>
    <row r="18" spans="1:5" ht="12">
      <c r="A18" s="5">
        <v>7</v>
      </c>
      <c r="B18" s="3" t="s">
        <v>17</v>
      </c>
      <c r="C18" s="5">
        <v>9</v>
      </c>
      <c r="D18" s="11">
        <v>42100</v>
      </c>
      <c r="E18" s="11">
        <v>22061.62</v>
      </c>
    </row>
    <row r="19" spans="1:5" ht="12">
      <c r="A19" s="5">
        <v>8</v>
      </c>
      <c r="B19" s="3" t="s">
        <v>9</v>
      </c>
      <c r="C19" s="5">
        <v>10</v>
      </c>
      <c r="D19" s="11">
        <v>338700</v>
      </c>
      <c r="E19" s="11">
        <v>302503.65</v>
      </c>
    </row>
    <row r="20" spans="1:5" ht="12">
      <c r="A20" s="5">
        <v>9</v>
      </c>
      <c r="B20" s="3" t="s">
        <v>10</v>
      </c>
      <c r="C20" s="5">
        <v>11</v>
      </c>
      <c r="D20" s="11">
        <v>2486200</v>
      </c>
      <c r="E20" s="11">
        <v>1936668.43</v>
      </c>
    </row>
    <row r="21" spans="1:5" ht="12">
      <c r="A21" s="5">
        <v>10</v>
      </c>
      <c r="B21" s="3" t="s">
        <v>11</v>
      </c>
      <c r="C21" s="5">
        <v>12</v>
      </c>
      <c r="D21" s="11">
        <v>1501500</v>
      </c>
      <c r="E21" s="11">
        <v>883580.87</v>
      </c>
    </row>
    <row r="22" spans="1:5" ht="12">
      <c r="A22" s="5"/>
      <c r="B22" s="2" t="s">
        <v>12</v>
      </c>
      <c r="C22" s="1">
        <v>13</v>
      </c>
      <c r="D22" s="12">
        <f>D10+D13+D14+D15+D16+D17+D18+D19+D20+D21</f>
        <v>6647300</v>
      </c>
      <c r="E22" s="12">
        <f>E10+E13+E14+E15+E16+E17+E18+E19+E20+E21</f>
        <v>4379054.73</v>
      </c>
    </row>
    <row r="23" spans="1:5" ht="22.5">
      <c r="A23" s="5"/>
      <c r="B23" s="3" t="s">
        <v>16</v>
      </c>
      <c r="C23" s="5">
        <v>14</v>
      </c>
      <c r="D23" s="11"/>
      <c r="E23" s="11"/>
    </row>
    <row r="24" spans="1:5" ht="12">
      <c r="A24" s="5"/>
      <c r="B24" s="2" t="s">
        <v>23</v>
      </c>
      <c r="C24" s="1">
        <v>15</v>
      </c>
      <c r="D24" s="12">
        <f>D22+D23</f>
        <v>6647300</v>
      </c>
      <c r="E24" s="12">
        <f>E22+E23</f>
        <v>4379054.73</v>
      </c>
    </row>
    <row r="25" spans="1:5" ht="21.75">
      <c r="A25" s="5"/>
      <c r="B25" s="2" t="s">
        <v>24</v>
      </c>
      <c r="C25" s="1">
        <v>16</v>
      </c>
      <c r="D25" s="12">
        <f>D26+D27+D28</f>
        <v>2863429.61</v>
      </c>
      <c r="E25" s="12">
        <f>E26+E27+E28</f>
        <v>3341489.78</v>
      </c>
    </row>
    <row r="26" spans="1:5" ht="12">
      <c r="A26" s="5"/>
      <c r="B26" s="3" t="s">
        <v>25</v>
      </c>
      <c r="C26" s="5">
        <v>17</v>
      </c>
      <c r="D26" s="11">
        <v>2863429.61</v>
      </c>
      <c r="E26" s="11">
        <v>3341489.78</v>
      </c>
    </row>
    <row r="27" spans="1:5" ht="12">
      <c r="A27" s="5"/>
      <c r="B27" s="3" t="s">
        <v>26</v>
      </c>
      <c r="C27" s="5">
        <v>18</v>
      </c>
      <c r="D27" s="11"/>
      <c r="E27" s="11"/>
    </row>
    <row r="28" spans="1:5" ht="22.5">
      <c r="A28" s="5"/>
      <c r="B28" s="3" t="s">
        <v>21</v>
      </c>
      <c r="C28" s="5">
        <v>19</v>
      </c>
      <c r="D28" s="11"/>
      <c r="E28" s="11"/>
    </row>
    <row r="32" spans="1:5" ht="12">
      <c r="A32" s="200" t="s">
        <v>30</v>
      </c>
      <c r="B32" s="200"/>
      <c r="C32" s="200"/>
      <c r="D32" s="200"/>
      <c r="E32" s="200"/>
    </row>
    <row r="33" spans="1:5" ht="12">
      <c r="A33" s="201" t="s">
        <v>20</v>
      </c>
      <c r="B33" s="201"/>
      <c r="C33" s="201"/>
      <c r="D33" s="201"/>
      <c r="E33" s="201"/>
    </row>
    <row r="34" spans="1:2" ht="12">
      <c r="A34" s="202" t="s">
        <v>19</v>
      </c>
      <c r="B34" s="202"/>
    </row>
  </sheetData>
  <sheetProtection password="CEFF" sheet="1" objects="1" scenarios="1"/>
  <mergeCells count="11">
    <mergeCell ref="D2:E2"/>
    <mergeCell ref="A2:C2"/>
    <mergeCell ref="A3:C3"/>
    <mergeCell ref="A6:A8"/>
    <mergeCell ref="D6:D8"/>
    <mergeCell ref="E6:E8"/>
    <mergeCell ref="B6:B8"/>
    <mergeCell ref="C6:C8"/>
    <mergeCell ref="A32:E32"/>
    <mergeCell ref="A33:E33"/>
    <mergeCell ref="A34:B34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zoomScalePageLayoutView="0" workbookViewId="0" topLeftCell="A7">
      <selection activeCell="G16" sqref="G16:J16"/>
    </sheetView>
  </sheetViews>
  <sheetFormatPr defaultColWidth="9.33203125" defaultRowHeight="12"/>
  <cols>
    <col min="1" max="3" width="3" style="0" customWidth="1"/>
    <col min="4" max="5" width="3.16015625" style="0" customWidth="1"/>
    <col min="6" max="6" width="2.83203125" style="0" customWidth="1"/>
    <col min="7" max="7" width="31.16015625" style="0" customWidth="1"/>
    <col min="8" max="8" width="4.33203125" style="0" customWidth="1"/>
    <col min="9" max="9" width="15.83203125" style="0" customWidth="1"/>
    <col min="10" max="11" width="16.5" style="0" customWidth="1"/>
    <col min="12" max="12" width="5.5" style="0" customWidth="1"/>
    <col min="13" max="13" width="5.16015625" style="0" customWidth="1"/>
    <col min="14" max="14" width="4.83203125" style="0" customWidth="1"/>
    <col min="15" max="15" width="5.5" style="0" customWidth="1"/>
  </cols>
  <sheetData>
    <row r="1" spans="10:15" ht="12.75" customHeight="1">
      <c r="J1" s="230" t="s">
        <v>194</v>
      </c>
      <c r="K1" s="230"/>
      <c r="L1" s="230"/>
      <c r="M1" s="230"/>
      <c r="N1" s="230"/>
      <c r="O1" s="230"/>
    </row>
    <row r="2" spans="10:15" ht="12.75" customHeight="1">
      <c r="J2" s="219" t="s">
        <v>195</v>
      </c>
      <c r="K2" s="219"/>
      <c r="L2" s="219"/>
      <c r="M2" s="219"/>
      <c r="N2" s="219"/>
      <c r="O2" s="219"/>
    </row>
    <row r="3" spans="10:15" ht="18.75" customHeight="1">
      <c r="J3" s="219" t="s">
        <v>196</v>
      </c>
      <c r="K3" s="231"/>
      <c r="L3" s="231"/>
      <c r="M3" s="231"/>
      <c r="N3" s="231"/>
      <c r="O3" s="231"/>
    </row>
    <row r="4" spans="10:15" ht="18.75" customHeight="1">
      <c r="J4" s="102"/>
      <c r="K4" s="103"/>
      <c r="L4" s="103"/>
      <c r="M4" s="103"/>
      <c r="N4" s="103"/>
      <c r="O4" s="103"/>
    </row>
    <row r="5" spans="7:15" ht="12">
      <c r="G5" s="232" t="s">
        <v>29</v>
      </c>
      <c r="H5" s="232"/>
      <c r="I5" s="232"/>
      <c r="J5" s="232"/>
      <c r="K5" s="232"/>
      <c r="L5" s="102"/>
      <c r="M5" s="102"/>
      <c r="N5" s="102"/>
      <c r="O5" s="102"/>
    </row>
    <row r="6" spans="7:15" ht="12">
      <c r="G6" s="233" t="s">
        <v>197</v>
      </c>
      <c r="H6" s="233"/>
      <c r="I6" s="233"/>
      <c r="J6" s="233"/>
      <c r="K6" s="233"/>
      <c r="L6" s="102"/>
      <c r="M6" s="102"/>
      <c r="N6" s="102"/>
      <c r="O6" s="102"/>
    </row>
    <row r="7" spans="10:15" ht="12">
      <c r="J7" s="102"/>
      <c r="K7" s="102"/>
      <c r="L7" s="102"/>
      <c r="M7" s="102"/>
      <c r="N7" s="102"/>
      <c r="O7" s="102"/>
    </row>
    <row r="8" spans="4:15" ht="12" customHeight="1">
      <c r="D8" s="224" t="s">
        <v>198</v>
      </c>
      <c r="E8" s="224"/>
      <c r="F8" s="224"/>
      <c r="G8" s="224"/>
      <c r="H8" s="224"/>
      <c r="I8" s="224"/>
      <c r="J8" s="224"/>
      <c r="K8" s="224"/>
      <c r="L8" s="224"/>
      <c r="M8" s="224"/>
      <c r="N8" s="102"/>
      <c r="O8" s="102"/>
    </row>
    <row r="9" spans="7:15" ht="12.75" customHeight="1">
      <c r="G9" s="224" t="s">
        <v>199</v>
      </c>
      <c r="H9" s="224"/>
      <c r="I9" s="224"/>
      <c r="J9" s="224"/>
      <c r="K9" s="224"/>
      <c r="L9" s="224"/>
      <c r="M9" s="224"/>
      <c r="N9" s="102"/>
      <c r="O9" s="102"/>
    </row>
    <row r="10" spans="7:15" ht="12.75" customHeight="1">
      <c r="G10" s="225" t="s">
        <v>34</v>
      </c>
      <c r="H10" s="225"/>
      <c r="I10" s="225"/>
      <c r="J10" s="225"/>
      <c r="K10" s="225"/>
      <c r="L10" s="104"/>
      <c r="M10" s="104"/>
      <c r="N10" s="102"/>
      <c r="O10" s="102"/>
    </row>
    <row r="11" spans="7:15" ht="12">
      <c r="G11" s="226" t="s">
        <v>200</v>
      </c>
      <c r="H11" s="226"/>
      <c r="I11" s="226"/>
      <c r="J11" s="227"/>
      <c r="K11" s="227"/>
      <c r="L11" s="102"/>
      <c r="M11" s="102"/>
      <c r="N11" s="102"/>
      <c r="O11" s="102"/>
    </row>
    <row r="12" spans="10:15" ht="12.75" customHeight="1">
      <c r="J12" s="102"/>
      <c r="K12" s="102"/>
      <c r="L12" s="102"/>
      <c r="M12" s="102"/>
      <c r="N12" s="102"/>
      <c r="O12" s="102"/>
    </row>
    <row r="13" spans="7:15" ht="12.75" customHeight="1">
      <c r="G13" s="228" t="s">
        <v>201</v>
      </c>
      <c r="H13" s="229"/>
      <c r="I13" s="229"/>
      <c r="J13" s="229"/>
      <c r="K13" s="102"/>
      <c r="L13" s="102"/>
      <c r="M13" s="102"/>
      <c r="N13" s="102"/>
      <c r="O13" s="102"/>
    </row>
    <row r="14" spans="7:15" ht="12.75" customHeight="1">
      <c r="G14" s="218" t="s">
        <v>103</v>
      </c>
      <c r="H14" s="218"/>
      <c r="I14" s="218"/>
      <c r="J14" s="218"/>
      <c r="K14" s="102"/>
      <c r="L14" s="102"/>
      <c r="M14" s="102"/>
      <c r="N14" s="102"/>
      <c r="O14" s="102"/>
    </row>
    <row r="15" spans="10:15" ht="12.75" customHeight="1">
      <c r="J15" s="102"/>
      <c r="K15" s="102"/>
      <c r="L15" s="102"/>
      <c r="M15" s="102"/>
      <c r="N15" s="102"/>
      <c r="O15" s="102"/>
    </row>
    <row r="16" spans="7:15" ht="13.5" customHeight="1">
      <c r="G16" s="228" t="s">
        <v>38</v>
      </c>
      <c r="H16" s="229"/>
      <c r="I16" s="229"/>
      <c r="J16" s="229"/>
      <c r="K16" s="102"/>
      <c r="L16" s="102"/>
      <c r="M16" s="102"/>
      <c r="N16" s="102"/>
      <c r="O16" s="102"/>
    </row>
    <row r="17" spans="7:15" ht="12" customHeight="1">
      <c r="G17" s="218" t="s">
        <v>104</v>
      </c>
      <c r="H17" s="218"/>
      <c r="I17" s="218"/>
      <c r="J17" s="218"/>
      <c r="K17" s="102"/>
      <c r="L17" s="102"/>
      <c r="M17" s="102"/>
      <c r="N17" s="102"/>
      <c r="O17" s="102"/>
    </row>
    <row r="18" spans="10:15" ht="13.5" customHeight="1">
      <c r="J18" s="219"/>
      <c r="K18" s="219"/>
      <c r="L18" s="219"/>
      <c r="M18" s="219"/>
      <c r="N18" s="219"/>
      <c r="O18" s="219"/>
    </row>
    <row r="19" spans="2:12" ht="12">
      <c r="B19" s="105"/>
      <c r="C19" s="105"/>
      <c r="D19" s="105"/>
      <c r="E19" s="105"/>
      <c r="F19" s="105"/>
      <c r="G19" s="105"/>
      <c r="H19" s="105"/>
      <c r="I19" s="105"/>
      <c r="J19" s="220" t="s">
        <v>202</v>
      </c>
      <c r="K19" s="221"/>
      <c r="L19" s="106">
        <v>13</v>
      </c>
    </row>
    <row r="21" spans="2:15" ht="12">
      <c r="B21" s="222" t="s">
        <v>203</v>
      </c>
      <c r="C21" s="222"/>
      <c r="D21" s="222"/>
      <c r="E21" s="222"/>
      <c r="F21" s="222"/>
      <c r="G21" s="222"/>
      <c r="H21" s="222"/>
      <c r="I21" s="222"/>
      <c r="J21" s="220" t="s">
        <v>204</v>
      </c>
      <c r="K21" s="221"/>
      <c r="L21" s="106">
        <v>0</v>
      </c>
      <c r="M21" s="106"/>
      <c r="N21" s="106"/>
      <c r="O21" s="106"/>
    </row>
    <row r="22" spans="2:9" ht="12">
      <c r="B22" s="223" t="s">
        <v>205</v>
      </c>
      <c r="C22" s="223"/>
      <c r="D22" s="223"/>
      <c r="E22" s="223"/>
      <c r="F22" s="223"/>
      <c r="G22" s="223"/>
      <c r="H22" s="223"/>
      <c r="I22" s="223"/>
    </row>
    <row r="23" spans="2:9" ht="12">
      <c r="B23" s="211" t="s">
        <v>206</v>
      </c>
      <c r="C23" s="211"/>
      <c r="D23" s="211"/>
      <c r="E23" s="211"/>
      <c r="F23" s="211"/>
      <c r="G23" s="211"/>
      <c r="H23" s="211"/>
      <c r="I23" s="211"/>
    </row>
    <row r="24" ht="12.75" customHeight="1">
      <c r="K24" s="9" t="s">
        <v>105</v>
      </c>
    </row>
    <row r="25" spans="1:11" ht="12">
      <c r="A25" s="212" t="s">
        <v>207</v>
      </c>
      <c r="B25" s="212"/>
      <c r="C25" s="212"/>
      <c r="D25" s="212"/>
      <c r="E25" s="212"/>
      <c r="F25" s="212"/>
      <c r="G25" s="180" t="s">
        <v>208</v>
      </c>
      <c r="H25" s="215" t="s">
        <v>43</v>
      </c>
      <c r="I25" s="186" t="s">
        <v>209</v>
      </c>
      <c r="J25" s="186" t="s">
        <v>210</v>
      </c>
      <c r="K25" s="186" t="s">
        <v>211</v>
      </c>
    </row>
    <row r="26" spans="1:11" ht="12">
      <c r="A26" s="213"/>
      <c r="B26" s="213"/>
      <c r="C26" s="213"/>
      <c r="D26" s="213"/>
      <c r="E26" s="213"/>
      <c r="F26" s="213"/>
      <c r="G26" s="181"/>
      <c r="H26" s="216"/>
      <c r="I26" s="187"/>
      <c r="J26" s="187"/>
      <c r="K26" s="187"/>
    </row>
    <row r="27" spans="1:11" ht="31.5" customHeight="1">
      <c r="A27" s="214"/>
      <c r="B27" s="214"/>
      <c r="C27" s="214"/>
      <c r="D27" s="214"/>
      <c r="E27" s="214"/>
      <c r="F27" s="214"/>
      <c r="G27" s="182"/>
      <c r="H27" s="217"/>
      <c r="I27" s="188"/>
      <c r="J27" s="188"/>
      <c r="K27" s="188"/>
    </row>
    <row r="28" spans="1:11" ht="12">
      <c r="A28" s="209">
        <v>1</v>
      </c>
      <c r="B28" s="209"/>
      <c r="C28" s="209"/>
      <c r="D28" s="209"/>
      <c r="E28" s="209"/>
      <c r="F28" s="209"/>
      <c r="G28" s="4">
        <v>2</v>
      </c>
      <c r="H28" s="4">
        <v>3</v>
      </c>
      <c r="I28" s="4">
        <v>4</v>
      </c>
      <c r="J28" s="4">
        <v>5</v>
      </c>
      <c r="K28" s="4">
        <v>6</v>
      </c>
    </row>
    <row r="29" spans="1:11" ht="20.25" customHeight="1">
      <c r="A29" s="90">
        <v>2</v>
      </c>
      <c r="B29" s="6"/>
      <c r="C29" s="6"/>
      <c r="D29" s="6"/>
      <c r="E29" s="6"/>
      <c r="F29" s="6"/>
      <c r="G29" s="91" t="s">
        <v>212</v>
      </c>
      <c r="H29" s="90">
        <v>1</v>
      </c>
      <c r="I29" s="92">
        <f>I30+I36+I54+I68+I72+I82+I89</f>
        <v>20555800</v>
      </c>
      <c r="J29" s="92">
        <f>J30+J36+J54+J68+J72+J82+J89</f>
        <v>5487700</v>
      </c>
      <c r="K29" s="92">
        <f>K30+K36+K54+K68+K72+K82+K89</f>
        <v>3787100.78</v>
      </c>
    </row>
    <row r="30" spans="1:11" ht="24.75" customHeight="1">
      <c r="A30" s="1">
        <v>2</v>
      </c>
      <c r="B30" s="1">
        <v>1</v>
      </c>
      <c r="C30" s="5"/>
      <c r="D30" s="5"/>
      <c r="E30" s="5"/>
      <c r="F30" s="5"/>
      <c r="G30" s="95" t="s">
        <v>213</v>
      </c>
      <c r="H30" s="1">
        <v>2</v>
      </c>
      <c r="I30" s="12">
        <f>I31+I34</f>
        <v>11491900</v>
      </c>
      <c r="J30" s="12">
        <f>J31+J34</f>
        <v>2856000</v>
      </c>
      <c r="K30" s="12">
        <f>K31+K34</f>
        <v>2456878.15</v>
      </c>
    </row>
    <row r="31" spans="1:11" ht="12">
      <c r="A31" s="5">
        <v>2</v>
      </c>
      <c r="B31" s="5">
        <v>1</v>
      </c>
      <c r="C31" s="5">
        <v>1</v>
      </c>
      <c r="D31" s="5"/>
      <c r="E31" s="5"/>
      <c r="F31" s="5"/>
      <c r="G31" s="93" t="s">
        <v>214</v>
      </c>
      <c r="H31" s="5">
        <v>3</v>
      </c>
      <c r="I31" s="94">
        <f>I32+I33</f>
        <v>8774200</v>
      </c>
      <c r="J31" s="94">
        <f>J32+J33</f>
        <v>2179900</v>
      </c>
      <c r="K31" s="94">
        <f>K32+K33</f>
        <v>1889158.25</v>
      </c>
    </row>
    <row r="32" spans="1:11" ht="12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93" t="s">
        <v>215</v>
      </c>
      <c r="H32" s="5">
        <v>4</v>
      </c>
      <c r="I32" s="11">
        <v>8774200</v>
      </c>
      <c r="J32" s="11">
        <v>2179900</v>
      </c>
      <c r="K32" s="11">
        <v>1889158.25</v>
      </c>
    </row>
    <row r="33" spans="1:11" ht="12">
      <c r="A33" s="5">
        <v>2</v>
      </c>
      <c r="B33" s="5">
        <v>1</v>
      </c>
      <c r="C33" s="5">
        <v>1</v>
      </c>
      <c r="D33" s="5">
        <v>1</v>
      </c>
      <c r="E33" s="5">
        <v>1</v>
      </c>
      <c r="F33" s="5">
        <v>2</v>
      </c>
      <c r="G33" s="93" t="s">
        <v>216</v>
      </c>
      <c r="H33" s="5">
        <v>5</v>
      </c>
      <c r="I33" s="11">
        <v>0</v>
      </c>
      <c r="J33" s="11">
        <v>0</v>
      </c>
      <c r="K33" s="11">
        <v>0</v>
      </c>
    </row>
    <row r="34" spans="1:11" ht="13.5" customHeight="1">
      <c r="A34" s="5">
        <v>2</v>
      </c>
      <c r="B34" s="5">
        <v>1</v>
      </c>
      <c r="C34" s="5">
        <v>2</v>
      </c>
      <c r="D34" s="5"/>
      <c r="E34" s="5"/>
      <c r="F34" s="5"/>
      <c r="G34" s="93" t="s">
        <v>217</v>
      </c>
      <c r="H34" s="5">
        <v>6</v>
      </c>
      <c r="I34" s="94">
        <f>I35</f>
        <v>2717700</v>
      </c>
      <c r="J34" s="94">
        <f>J35</f>
        <v>676100</v>
      </c>
      <c r="K34" s="94">
        <f>K35</f>
        <v>567719.9</v>
      </c>
    </row>
    <row r="35" spans="1:11" ht="16.5" customHeight="1">
      <c r="A35" s="5">
        <v>2</v>
      </c>
      <c r="B35" s="5">
        <v>1</v>
      </c>
      <c r="C35" s="5">
        <v>2</v>
      </c>
      <c r="D35" s="5">
        <v>1</v>
      </c>
      <c r="E35" s="5">
        <v>1</v>
      </c>
      <c r="F35" s="5">
        <v>1</v>
      </c>
      <c r="G35" s="93" t="s">
        <v>217</v>
      </c>
      <c r="H35" s="5">
        <v>7</v>
      </c>
      <c r="I35" s="11">
        <v>2717700</v>
      </c>
      <c r="J35" s="11">
        <v>676100</v>
      </c>
      <c r="K35" s="11">
        <v>567719.9</v>
      </c>
    </row>
    <row r="36" spans="1:11" ht="21">
      <c r="A36" s="1">
        <v>2</v>
      </c>
      <c r="B36" s="1">
        <v>2</v>
      </c>
      <c r="C36" s="5"/>
      <c r="D36" s="5"/>
      <c r="E36" s="5"/>
      <c r="F36" s="5"/>
      <c r="G36" s="95" t="s">
        <v>218</v>
      </c>
      <c r="H36" s="1">
        <v>8</v>
      </c>
      <c r="I36" s="12">
        <f>I37</f>
        <v>4451400</v>
      </c>
      <c r="J36" s="12">
        <f>J37</f>
        <v>1401200</v>
      </c>
      <c r="K36" s="12">
        <f>K37</f>
        <v>639152.6099999999</v>
      </c>
    </row>
    <row r="37" spans="1:11" ht="22.5">
      <c r="A37" s="5">
        <v>2</v>
      </c>
      <c r="B37" s="5">
        <v>2</v>
      </c>
      <c r="C37" s="5">
        <v>1</v>
      </c>
      <c r="D37" s="5"/>
      <c r="E37" s="5"/>
      <c r="F37" s="5"/>
      <c r="G37" s="93" t="s">
        <v>219</v>
      </c>
      <c r="H37" s="5">
        <v>9</v>
      </c>
      <c r="I37" s="94">
        <f>I38+I39+I40+I41+I42+I43+I44+I45+I46+I47+I48+I49+I50+I51+I52+I53</f>
        <v>4451400</v>
      </c>
      <c r="J37" s="94">
        <f>J38+J39+J40+J41+J42+J43+J44+J45+J46+J47+J48+J49+J50+J51+J52+J53</f>
        <v>1401200</v>
      </c>
      <c r="K37" s="94">
        <f>K38+K39+K40+K41+K42+K43+K44+K45+K46+K47+K48+K49+K50+K51+K52+K53</f>
        <v>639152.6099999999</v>
      </c>
    </row>
    <row r="38" spans="1:11" ht="12">
      <c r="A38" s="5">
        <v>2</v>
      </c>
      <c r="B38" s="5">
        <v>2</v>
      </c>
      <c r="C38" s="5">
        <v>1</v>
      </c>
      <c r="D38" s="5">
        <v>1</v>
      </c>
      <c r="E38" s="5">
        <v>1</v>
      </c>
      <c r="F38" s="5">
        <v>1</v>
      </c>
      <c r="G38" s="93" t="s">
        <v>220</v>
      </c>
      <c r="H38" s="5">
        <v>10</v>
      </c>
      <c r="I38" s="11">
        <v>422900</v>
      </c>
      <c r="J38" s="11">
        <v>114200</v>
      </c>
      <c r="K38" s="11">
        <v>83014.86</v>
      </c>
    </row>
    <row r="39" spans="1:11" ht="28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2</v>
      </c>
      <c r="G39" s="93" t="s">
        <v>221</v>
      </c>
      <c r="H39" s="5">
        <v>11</v>
      </c>
      <c r="I39" s="11">
        <v>18100</v>
      </c>
      <c r="J39" s="11">
        <v>3800</v>
      </c>
      <c r="K39" s="11">
        <v>2967.45</v>
      </c>
    </row>
    <row r="40" spans="1:11" ht="12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5</v>
      </c>
      <c r="G40" s="93" t="s">
        <v>222</v>
      </c>
      <c r="H40" s="5">
        <v>12</v>
      </c>
      <c r="I40" s="11">
        <v>62700</v>
      </c>
      <c r="J40" s="11">
        <v>16100</v>
      </c>
      <c r="K40" s="11">
        <v>11786.02</v>
      </c>
    </row>
    <row r="41" spans="1:11" ht="12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6</v>
      </c>
      <c r="G41" s="93" t="s">
        <v>223</v>
      </c>
      <c r="H41" s="5">
        <v>13</v>
      </c>
      <c r="I41" s="11">
        <v>195200</v>
      </c>
      <c r="J41" s="11">
        <v>54500</v>
      </c>
      <c r="K41" s="11">
        <v>36940.33</v>
      </c>
    </row>
    <row r="42" spans="1:11" ht="12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7</v>
      </c>
      <c r="G42" s="93" t="s">
        <v>224</v>
      </c>
      <c r="H42" s="5">
        <v>14</v>
      </c>
      <c r="I42" s="11">
        <v>24300</v>
      </c>
      <c r="J42" s="11">
        <v>4800</v>
      </c>
      <c r="K42" s="11">
        <v>2263.19</v>
      </c>
    </row>
    <row r="43" spans="1:11" ht="12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8</v>
      </c>
      <c r="G43" s="93" t="s">
        <v>225</v>
      </c>
      <c r="H43" s="5">
        <v>15</v>
      </c>
      <c r="I43" s="11">
        <v>53500</v>
      </c>
      <c r="J43" s="11">
        <v>13800</v>
      </c>
      <c r="K43" s="11">
        <v>1775.23</v>
      </c>
    </row>
    <row r="44" spans="1:11" ht="12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10</v>
      </c>
      <c r="G44" s="93" t="s">
        <v>226</v>
      </c>
      <c r="H44" s="5">
        <v>16</v>
      </c>
      <c r="I44" s="11">
        <v>396900</v>
      </c>
      <c r="J44" s="11">
        <v>154400</v>
      </c>
      <c r="K44" s="11">
        <v>29652.99</v>
      </c>
    </row>
    <row r="45" spans="1:11" ht="33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11</v>
      </c>
      <c r="G45" s="93" t="s">
        <v>227</v>
      </c>
      <c r="H45" s="5">
        <v>17</v>
      </c>
      <c r="I45" s="11">
        <v>17500</v>
      </c>
      <c r="J45" s="11">
        <v>4700</v>
      </c>
      <c r="K45" s="11">
        <v>1459.54</v>
      </c>
    </row>
    <row r="46" spans="1:11" ht="16.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12</v>
      </c>
      <c r="G46" s="93" t="s">
        <v>228</v>
      </c>
      <c r="H46" s="5">
        <v>18</v>
      </c>
      <c r="I46" s="11">
        <v>471400</v>
      </c>
      <c r="J46" s="11">
        <v>99300</v>
      </c>
      <c r="K46" s="11">
        <v>50962.38</v>
      </c>
    </row>
    <row r="47" spans="1:11" ht="31.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14</v>
      </c>
      <c r="G47" s="93" t="s">
        <v>229</v>
      </c>
      <c r="H47" s="5">
        <v>19</v>
      </c>
      <c r="I47" s="11">
        <v>0</v>
      </c>
      <c r="J47" s="11">
        <v>0</v>
      </c>
      <c r="K47" s="11">
        <v>0</v>
      </c>
    </row>
    <row r="48" spans="1:11" ht="22.5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15</v>
      </c>
      <c r="G48" s="93" t="s">
        <v>230</v>
      </c>
      <c r="H48" s="5">
        <v>20</v>
      </c>
      <c r="I48" s="11">
        <v>476800</v>
      </c>
      <c r="J48" s="11">
        <v>134300</v>
      </c>
      <c r="K48" s="11">
        <v>54107.38</v>
      </c>
    </row>
    <row r="49" spans="1:11" ht="12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16</v>
      </c>
      <c r="G49" s="93" t="s">
        <v>231</v>
      </c>
      <c r="H49" s="5">
        <v>21</v>
      </c>
      <c r="I49" s="11">
        <v>36800</v>
      </c>
      <c r="J49" s="11">
        <v>13100</v>
      </c>
      <c r="K49" s="11">
        <v>6618.17</v>
      </c>
    </row>
    <row r="50" spans="1:11" ht="22.5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17</v>
      </c>
      <c r="G50" s="93" t="s">
        <v>232</v>
      </c>
      <c r="H50" s="5">
        <v>22</v>
      </c>
      <c r="I50" s="11">
        <v>2500</v>
      </c>
      <c r="J50" s="11">
        <v>500</v>
      </c>
      <c r="K50" s="11">
        <v>0</v>
      </c>
    </row>
    <row r="51" spans="1:11" ht="22.5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18</v>
      </c>
      <c r="G51" s="93" t="s">
        <v>233</v>
      </c>
      <c r="H51" s="5">
        <v>23</v>
      </c>
      <c r="I51" s="11">
        <v>0</v>
      </c>
      <c r="J51" s="11">
        <v>0</v>
      </c>
      <c r="K51" s="11">
        <v>0</v>
      </c>
    </row>
    <row r="52" spans="1:11" ht="12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20</v>
      </c>
      <c r="G52" s="93" t="s">
        <v>234</v>
      </c>
      <c r="H52" s="5">
        <v>24</v>
      </c>
      <c r="I52" s="11">
        <v>648800</v>
      </c>
      <c r="J52" s="11">
        <v>296600</v>
      </c>
      <c r="K52" s="11">
        <v>202150.52</v>
      </c>
    </row>
    <row r="53" spans="1:11" ht="12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30</v>
      </c>
      <c r="G53" s="93" t="s">
        <v>235</v>
      </c>
      <c r="H53" s="5">
        <v>25</v>
      </c>
      <c r="I53" s="11">
        <v>1624000</v>
      </c>
      <c r="J53" s="11">
        <v>491100</v>
      </c>
      <c r="K53" s="11">
        <v>155454.55</v>
      </c>
    </row>
    <row r="54" spans="1:11" ht="12">
      <c r="A54" s="1">
        <v>2</v>
      </c>
      <c r="B54" s="1">
        <v>3</v>
      </c>
      <c r="C54" s="5"/>
      <c r="D54" s="5"/>
      <c r="E54" s="5"/>
      <c r="F54" s="5"/>
      <c r="G54" s="95" t="s">
        <v>236</v>
      </c>
      <c r="H54" s="1">
        <v>26</v>
      </c>
      <c r="I54" s="12">
        <f>I55+I66</f>
        <v>156400</v>
      </c>
      <c r="J54" s="12">
        <f>J55+J66</f>
        <v>30000</v>
      </c>
      <c r="K54" s="12">
        <f>K55+K66</f>
        <v>28460.45</v>
      </c>
    </row>
    <row r="55" spans="1:11" ht="12">
      <c r="A55" s="5">
        <v>2</v>
      </c>
      <c r="B55" s="5">
        <v>3</v>
      </c>
      <c r="C55" s="5">
        <v>1</v>
      </c>
      <c r="D55" s="5"/>
      <c r="E55" s="5"/>
      <c r="F55" s="5"/>
      <c r="G55" s="93" t="s">
        <v>237</v>
      </c>
      <c r="H55" s="5">
        <v>27</v>
      </c>
      <c r="I55" s="94">
        <f>I56+I59+I62</f>
        <v>156400</v>
      </c>
      <c r="J55" s="94">
        <f>J56+J59+J62</f>
        <v>30000</v>
      </c>
      <c r="K55" s="94">
        <f>K56+K59+K62</f>
        <v>28460.45</v>
      </c>
    </row>
    <row r="56" spans="1:11" ht="12">
      <c r="A56" s="5">
        <v>2</v>
      </c>
      <c r="B56" s="5">
        <v>3</v>
      </c>
      <c r="C56" s="5">
        <v>1</v>
      </c>
      <c r="D56" s="5">
        <v>1</v>
      </c>
      <c r="E56" s="5"/>
      <c r="F56" s="5"/>
      <c r="G56" s="93" t="s">
        <v>238</v>
      </c>
      <c r="H56" s="5">
        <v>28</v>
      </c>
      <c r="I56" s="94">
        <f>I57+I58</f>
        <v>0</v>
      </c>
      <c r="J56" s="94">
        <f>J57+J58</f>
        <v>0</v>
      </c>
      <c r="K56" s="94">
        <f>K57+K58</f>
        <v>0</v>
      </c>
    </row>
    <row r="57" spans="1:11" ht="22.5">
      <c r="A57" s="5">
        <v>2</v>
      </c>
      <c r="B57" s="5">
        <v>3</v>
      </c>
      <c r="C57" s="5">
        <v>1</v>
      </c>
      <c r="D57" s="5">
        <v>1</v>
      </c>
      <c r="E57" s="5">
        <v>1</v>
      </c>
      <c r="F57" s="5">
        <v>1</v>
      </c>
      <c r="G57" s="93" t="s">
        <v>239</v>
      </c>
      <c r="H57" s="5">
        <v>29</v>
      </c>
      <c r="I57" s="11">
        <v>0</v>
      </c>
      <c r="J57" s="11">
        <v>0</v>
      </c>
      <c r="K57" s="11">
        <v>0</v>
      </c>
    </row>
    <row r="58" spans="1:11" ht="18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3</v>
      </c>
      <c r="G58" s="93" t="s">
        <v>240</v>
      </c>
      <c r="H58" s="5">
        <v>30</v>
      </c>
      <c r="I58" s="11">
        <v>0</v>
      </c>
      <c r="J58" s="11">
        <v>0</v>
      </c>
      <c r="K58" s="11">
        <v>0</v>
      </c>
    </row>
    <row r="59" spans="1:11" ht="22.5">
      <c r="A59" s="5">
        <v>2</v>
      </c>
      <c r="B59" s="5">
        <v>3</v>
      </c>
      <c r="C59" s="5">
        <v>1</v>
      </c>
      <c r="D59" s="5">
        <v>2</v>
      </c>
      <c r="E59" s="5"/>
      <c r="F59" s="5"/>
      <c r="G59" s="93" t="s">
        <v>241</v>
      </c>
      <c r="H59" s="5">
        <v>31</v>
      </c>
      <c r="I59" s="94">
        <f>I60+I61</f>
        <v>156400</v>
      </c>
      <c r="J59" s="94">
        <f>J60+J61</f>
        <v>30000</v>
      </c>
      <c r="K59" s="94">
        <f>K60+K61</f>
        <v>28460.45</v>
      </c>
    </row>
    <row r="60" spans="1:11" ht="22.5">
      <c r="A60" s="5">
        <v>2</v>
      </c>
      <c r="B60" s="5">
        <v>3</v>
      </c>
      <c r="C60" s="5">
        <v>1</v>
      </c>
      <c r="D60" s="5">
        <v>2</v>
      </c>
      <c r="E60" s="5">
        <v>1</v>
      </c>
      <c r="F60" s="5">
        <v>1</v>
      </c>
      <c r="G60" s="93" t="s">
        <v>239</v>
      </c>
      <c r="H60" s="5">
        <v>32</v>
      </c>
      <c r="I60" s="11">
        <v>0</v>
      </c>
      <c r="J60" s="11">
        <v>0</v>
      </c>
      <c r="K60" s="11">
        <v>0</v>
      </c>
    </row>
    <row r="61" spans="1:11" ht="17.25" customHeight="1">
      <c r="A61" s="5">
        <v>2</v>
      </c>
      <c r="B61" s="5">
        <v>3</v>
      </c>
      <c r="C61" s="5">
        <v>1</v>
      </c>
      <c r="D61" s="5">
        <v>2</v>
      </c>
      <c r="E61" s="5">
        <v>1</v>
      </c>
      <c r="F61" s="5">
        <v>3</v>
      </c>
      <c r="G61" s="93" t="s">
        <v>240</v>
      </c>
      <c r="H61" s="5">
        <v>33</v>
      </c>
      <c r="I61" s="11">
        <v>156400</v>
      </c>
      <c r="J61" s="11">
        <v>30000</v>
      </c>
      <c r="K61" s="11">
        <v>28460.45</v>
      </c>
    </row>
    <row r="62" spans="1:11" ht="12">
      <c r="A62" s="5">
        <v>2</v>
      </c>
      <c r="B62" s="5">
        <v>3</v>
      </c>
      <c r="C62" s="5">
        <v>1</v>
      </c>
      <c r="D62" s="5">
        <v>3</v>
      </c>
      <c r="E62" s="5"/>
      <c r="F62" s="5"/>
      <c r="G62" s="93" t="s">
        <v>242</v>
      </c>
      <c r="H62" s="5">
        <v>34</v>
      </c>
      <c r="I62" s="94">
        <f>I63+I64+I65</f>
        <v>0</v>
      </c>
      <c r="J62" s="94">
        <f>J63+J64+J65</f>
        <v>0</v>
      </c>
      <c r="K62" s="94">
        <f>K63+K64+K65</f>
        <v>0</v>
      </c>
    </row>
    <row r="63" spans="1:11" ht="12">
      <c r="A63" s="5">
        <v>2</v>
      </c>
      <c r="B63" s="5">
        <v>3</v>
      </c>
      <c r="C63" s="5">
        <v>1</v>
      </c>
      <c r="D63" s="5">
        <v>3</v>
      </c>
      <c r="E63" s="5">
        <v>1</v>
      </c>
      <c r="F63" s="5">
        <v>1</v>
      </c>
      <c r="G63" s="93" t="s">
        <v>243</v>
      </c>
      <c r="H63" s="5">
        <v>35</v>
      </c>
      <c r="I63" s="11">
        <v>0</v>
      </c>
      <c r="J63" s="11">
        <v>0</v>
      </c>
      <c r="K63" s="11">
        <v>0</v>
      </c>
    </row>
    <row r="64" spans="1:11" ht="12">
      <c r="A64" s="5">
        <v>2</v>
      </c>
      <c r="B64" s="5">
        <v>3</v>
      </c>
      <c r="C64" s="5">
        <v>1</v>
      </c>
      <c r="D64" s="5">
        <v>3</v>
      </c>
      <c r="E64" s="5">
        <v>1</v>
      </c>
      <c r="F64" s="5">
        <v>2</v>
      </c>
      <c r="G64" s="93" t="s">
        <v>244</v>
      </c>
      <c r="H64" s="5">
        <v>36</v>
      </c>
      <c r="I64" s="11">
        <v>0</v>
      </c>
      <c r="J64" s="11">
        <v>0</v>
      </c>
      <c r="K64" s="11">
        <v>0</v>
      </c>
    </row>
    <row r="65" spans="1:11" ht="12">
      <c r="A65" s="5">
        <v>2</v>
      </c>
      <c r="B65" s="5">
        <v>3</v>
      </c>
      <c r="C65" s="5">
        <v>1</v>
      </c>
      <c r="D65" s="5">
        <v>3</v>
      </c>
      <c r="E65" s="5">
        <v>1</v>
      </c>
      <c r="F65" s="5">
        <v>3</v>
      </c>
      <c r="G65" s="93" t="s">
        <v>245</v>
      </c>
      <c r="H65" s="5">
        <v>37</v>
      </c>
      <c r="I65" s="11">
        <v>0</v>
      </c>
      <c r="J65" s="11">
        <v>0</v>
      </c>
      <c r="K65" s="11">
        <v>0</v>
      </c>
    </row>
    <row r="66" spans="1:11" ht="12">
      <c r="A66" s="5">
        <v>2</v>
      </c>
      <c r="B66" s="5">
        <v>3</v>
      </c>
      <c r="C66" s="5">
        <v>2</v>
      </c>
      <c r="D66" s="5"/>
      <c r="E66" s="5"/>
      <c r="F66" s="5"/>
      <c r="G66" s="93" t="s">
        <v>246</v>
      </c>
      <c r="H66" s="5">
        <v>38</v>
      </c>
      <c r="I66" s="94">
        <f>I67</f>
        <v>0</v>
      </c>
      <c r="J66" s="94">
        <f>J67</f>
        <v>0</v>
      </c>
      <c r="K66" s="94">
        <f>K67</f>
        <v>0</v>
      </c>
    </row>
    <row r="67" spans="1:11" ht="33.75">
      <c r="A67" s="5">
        <v>2</v>
      </c>
      <c r="B67" s="5">
        <v>3</v>
      </c>
      <c r="C67" s="5">
        <v>2</v>
      </c>
      <c r="D67" s="5">
        <v>1</v>
      </c>
      <c r="E67" s="5">
        <v>1</v>
      </c>
      <c r="F67" s="5">
        <v>1</v>
      </c>
      <c r="G67" s="93" t="s">
        <v>247</v>
      </c>
      <c r="H67" s="5">
        <v>39</v>
      </c>
      <c r="I67" s="11">
        <v>0</v>
      </c>
      <c r="J67" s="11">
        <v>0</v>
      </c>
      <c r="K67" s="11">
        <v>0</v>
      </c>
    </row>
    <row r="68" spans="1:11" ht="12">
      <c r="A68" s="1">
        <v>2</v>
      </c>
      <c r="B68" s="1">
        <v>4</v>
      </c>
      <c r="C68" s="5"/>
      <c r="D68" s="5"/>
      <c r="E68" s="5"/>
      <c r="F68" s="5"/>
      <c r="G68" s="95" t="s">
        <v>248</v>
      </c>
      <c r="H68" s="1">
        <v>40</v>
      </c>
      <c r="I68" s="12">
        <f>I69</f>
        <v>163300</v>
      </c>
      <c r="J68" s="12">
        <f>J69</f>
        <v>65200</v>
      </c>
      <c r="K68" s="12">
        <f>K69</f>
        <v>37029.34</v>
      </c>
    </row>
    <row r="69" spans="1:11" ht="12">
      <c r="A69" s="5">
        <v>2</v>
      </c>
      <c r="B69" s="5">
        <v>4</v>
      </c>
      <c r="C69" s="5">
        <v>1</v>
      </c>
      <c r="D69" s="5"/>
      <c r="E69" s="5"/>
      <c r="F69" s="5"/>
      <c r="G69" s="93" t="s">
        <v>249</v>
      </c>
      <c r="H69" s="5">
        <v>41</v>
      </c>
      <c r="I69" s="94">
        <f>I70+I71</f>
        <v>163300</v>
      </c>
      <c r="J69" s="94">
        <f>J70+J71</f>
        <v>65200</v>
      </c>
      <c r="K69" s="94">
        <f>K70+K71</f>
        <v>37029.34</v>
      </c>
    </row>
    <row r="70" spans="1:11" ht="12">
      <c r="A70" s="5">
        <v>2</v>
      </c>
      <c r="B70" s="5">
        <v>4</v>
      </c>
      <c r="C70" s="5">
        <v>1</v>
      </c>
      <c r="D70" s="5">
        <v>1</v>
      </c>
      <c r="E70" s="5">
        <v>1</v>
      </c>
      <c r="F70" s="5">
        <v>2</v>
      </c>
      <c r="G70" s="93" t="s">
        <v>250</v>
      </c>
      <c r="H70" s="5">
        <v>42</v>
      </c>
      <c r="I70" s="11">
        <v>112200</v>
      </c>
      <c r="J70" s="11">
        <v>40800</v>
      </c>
      <c r="K70" s="11">
        <v>37029.34</v>
      </c>
    </row>
    <row r="71" spans="1:11" ht="12">
      <c r="A71" s="5">
        <v>2</v>
      </c>
      <c r="B71" s="5">
        <v>4</v>
      </c>
      <c r="C71" s="5">
        <v>1</v>
      </c>
      <c r="D71" s="5">
        <v>1</v>
      </c>
      <c r="E71" s="5">
        <v>1</v>
      </c>
      <c r="F71" s="5">
        <v>3</v>
      </c>
      <c r="G71" s="93" t="s">
        <v>251</v>
      </c>
      <c r="H71" s="5">
        <v>43</v>
      </c>
      <c r="I71" s="11">
        <v>51100</v>
      </c>
      <c r="J71" s="11">
        <v>24400</v>
      </c>
      <c r="K71" s="11">
        <v>0</v>
      </c>
    </row>
    <row r="72" spans="1:11" ht="12">
      <c r="A72" s="1">
        <v>2</v>
      </c>
      <c r="B72" s="1">
        <v>5</v>
      </c>
      <c r="C72" s="5"/>
      <c r="D72" s="5"/>
      <c r="E72" s="5"/>
      <c r="F72" s="5"/>
      <c r="G72" s="95" t="s">
        <v>252</v>
      </c>
      <c r="H72" s="1">
        <v>44</v>
      </c>
      <c r="I72" s="12">
        <f>I73+I76+I79</f>
        <v>0</v>
      </c>
      <c r="J72" s="12">
        <f>J73+J76+J79</f>
        <v>0</v>
      </c>
      <c r="K72" s="12">
        <f>K73+K76+K79</f>
        <v>0</v>
      </c>
    </row>
    <row r="73" spans="1:11" ht="12">
      <c r="A73" s="5">
        <v>2</v>
      </c>
      <c r="B73" s="5">
        <v>5</v>
      </c>
      <c r="C73" s="5">
        <v>1</v>
      </c>
      <c r="D73" s="5"/>
      <c r="E73" s="5"/>
      <c r="F73" s="5"/>
      <c r="G73" s="93" t="s">
        <v>253</v>
      </c>
      <c r="H73" s="5">
        <v>45</v>
      </c>
      <c r="I73" s="94">
        <f>I74+I75</f>
        <v>0</v>
      </c>
      <c r="J73" s="94">
        <f>J74+J75</f>
        <v>0</v>
      </c>
      <c r="K73" s="94">
        <f>K74+K75</f>
        <v>0</v>
      </c>
    </row>
    <row r="74" spans="1:11" ht="12">
      <c r="A74" s="5">
        <v>2</v>
      </c>
      <c r="B74" s="5">
        <v>5</v>
      </c>
      <c r="C74" s="5">
        <v>1</v>
      </c>
      <c r="D74" s="5">
        <v>1</v>
      </c>
      <c r="E74" s="5">
        <v>1</v>
      </c>
      <c r="F74" s="5">
        <v>1</v>
      </c>
      <c r="G74" s="93" t="s">
        <v>124</v>
      </c>
      <c r="H74" s="5">
        <v>46</v>
      </c>
      <c r="I74" s="11">
        <v>0</v>
      </c>
      <c r="J74" s="11">
        <v>0</v>
      </c>
      <c r="K74" s="11">
        <v>0</v>
      </c>
    </row>
    <row r="75" spans="1:11" ht="12">
      <c r="A75" s="5">
        <v>2</v>
      </c>
      <c r="B75" s="5">
        <v>5</v>
      </c>
      <c r="C75" s="5">
        <v>1</v>
      </c>
      <c r="D75" s="5">
        <v>1</v>
      </c>
      <c r="E75" s="5">
        <v>1</v>
      </c>
      <c r="F75" s="5">
        <v>2</v>
      </c>
      <c r="G75" s="93" t="s">
        <v>125</v>
      </c>
      <c r="H75" s="5">
        <v>47</v>
      </c>
      <c r="I75" s="11">
        <v>0</v>
      </c>
      <c r="J75" s="11">
        <v>0</v>
      </c>
      <c r="K75" s="11">
        <v>0</v>
      </c>
    </row>
    <row r="76" spans="1:11" ht="22.5">
      <c r="A76" s="5">
        <v>2</v>
      </c>
      <c r="B76" s="5">
        <v>5</v>
      </c>
      <c r="C76" s="5">
        <v>2</v>
      </c>
      <c r="D76" s="5"/>
      <c r="E76" s="5"/>
      <c r="F76" s="5"/>
      <c r="G76" s="93" t="s">
        <v>254</v>
      </c>
      <c r="H76" s="5">
        <v>48</v>
      </c>
      <c r="I76" s="94">
        <f>I77+I78</f>
        <v>0</v>
      </c>
      <c r="J76" s="94">
        <f>J77+J78</f>
        <v>0</v>
      </c>
      <c r="K76" s="94">
        <f>K77+K78</f>
        <v>0</v>
      </c>
    </row>
    <row r="77" spans="1:11" ht="12">
      <c r="A77" s="5">
        <v>2</v>
      </c>
      <c r="B77" s="5">
        <v>5</v>
      </c>
      <c r="C77" s="5">
        <v>2</v>
      </c>
      <c r="D77" s="5">
        <v>1</v>
      </c>
      <c r="E77" s="5">
        <v>1</v>
      </c>
      <c r="F77" s="5">
        <v>1</v>
      </c>
      <c r="G77" s="93" t="s">
        <v>124</v>
      </c>
      <c r="H77" s="5">
        <v>49</v>
      </c>
      <c r="I77" s="11">
        <v>0</v>
      </c>
      <c r="J77" s="11">
        <v>0</v>
      </c>
      <c r="K77" s="11">
        <v>0</v>
      </c>
    </row>
    <row r="78" spans="1:11" ht="12">
      <c r="A78" s="5">
        <v>2</v>
      </c>
      <c r="B78" s="5">
        <v>5</v>
      </c>
      <c r="C78" s="5">
        <v>2</v>
      </c>
      <c r="D78" s="5">
        <v>1</v>
      </c>
      <c r="E78" s="5">
        <v>1</v>
      </c>
      <c r="F78" s="5">
        <v>2</v>
      </c>
      <c r="G78" s="93" t="s">
        <v>125</v>
      </c>
      <c r="H78" s="5">
        <v>50</v>
      </c>
      <c r="I78" s="11">
        <v>0</v>
      </c>
      <c r="J78" s="11">
        <v>0</v>
      </c>
      <c r="K78" s="11">
        <v>0</v>
      </c>
    </row>
    <row r="79" spans="1:11" ht="14.25" customHeight="1">
      <c r="A79" s="5">
        <v>2</v>
      </c>
      <c r="B79" s="5">
        <v>5</v>
      </c>
      <c r="C79" s="5">
        <v>3</v>
      </c>
      <c r="D79" s="5"/>
      <c r="E79" s="5"/>
      <c r="F79" s="5"/>
      <c r="G79" s="93" t="s">
        <v>255</v>
      </c>
      <c r="H79" s="5">
        <v>51</v>
      </c>
      <c r="I79" s="94">
        <f>I80+I81</f>
        <v>0</v>
      </c>
      <c r="J79" s="94">
        <f>J80+J81</f>
        <v>0</v>
      </c>
      <c r="K79" s="94">
        <f>K80+K81</f>
        <v>0</v>
      </c>
    </row>
    <row r="80" spans="1:11" ht="12">
      <c r="A80" s="5">
        <v>2</v>
      </c>
      <c r="B80" s="5">
        <v>5</v>
      </c>
      <c r="C80" s="5">
        <v>3</v>
      </c>
      <c r="D80" s="5">
        <v>1</v>
      </c>
      <c r="E80" s="5">
        <v>1</v>
      </c>
      <c r="F80" s="5">
        <v>1</v>
      </c>
      <c r="G80" s="93" t="s">
        <v>124</v>
      </c>
      <c r="H80" s="5">
        <v>52</v>
      </c>
      <c r="I80" s="11">
        <v>0</v>
      </c>
      <c r="J80" s="11">
        <v>0</v>
      </c>
      <c r="K80" s="11">
        <v>0</v>
      </c>
    </row>
    <row r="81" spans="1:11" ht="12">
      <c r="A81" s="5">
        <v>2</v>
      </c>
      <c r="B81" s="5">
        <v>5</v>
      </c>
      <c r="C81" s="5">
        <v>3</v>
      </c>
      <c r="D81" s="5">
        <v>1</v>
      </c>
      <c r="E81" s="5">
        <v>1</v>
      </c>
      <c r="F81" s="5">
        <v>2</v>
      </c>
      <c r="G81" s="93" t="s">
        <v>125</v>
      </c>
      <c r="H81" s="5">
        <v>53</v>
      </c>
      <c r="I81" s="11">
        <v>0</v>
      </c>
      <c r="J81" s="11">
        <v>0</v>
      </c>
      <c r="K81" s="11">
        <v>0</v>
      </c>
    </row>
    <row r="82" spans="1:11" ht="21">
      <c r="A82" s="1">
        <v>2</v>
      </c>
      <c r="B82" s="1">
        <v>7</v>
      </c>
      <c r="C82" s="5"/>
      <c r="D82" s="5"/>
      <c r="E82" s="5"/>
      <c r="F82" s="5"/>
      <c r="G82" s="95" t="s">
        <v>256</v>
      </c>
      <c r="H82" s="1">
        <v>54</v>
      </c>
      <c r="I82" s="12">
        <f>I83+I86</f>
        <v>3712000</v>
      </c>
      <c r="J82" s="12">
        <f>J83+J86</f>
        <v>1026400</v>
      </c>
      <c r="K82" s="12">
        <f>K83+K86</f>
        <v>584226.82</v>
      </c>
    </row>
    <row r="83" spans="1:11" ht="24" customHeight="1">
      <c r="A83" s="5">
        <v>2</v>
      </c>
      <c r="B83" s="5">
        <v>7</v>
      </c>
      <c r="C83" s="5">
        <v>2</v>
      </c>
      <c r="D83" s="5"/>
      <c r="E83" s="5"/>
      <c r="F83" s="5"/>
      <c r="G83" s="93" t="s">
        <v>257</v>
      </c>
      <c r="H83" s="5">
        <v>55</v>
      </c>
      <c r="I83" s="94">
        <f>I84+I85</f>
        <v>3696500</v>
      </c>
      <c r="J83" s="94">
        <f>J84+J85</f>
        <v>1019100</v>
      </c>
      <c r="K83" s="94">
        <f>K84+K85</f>
        <v>582269.32</v>
      </c>
    </row>
    <row r="84" spans="1:11" ht="12">
      <c r="A84" s="5">
        <v>2</v>
      </c>
      <c r="B84" s="5">
        <v>7</v>
      </c>
      <c r="C84" s="5">
        <v>2</v>
      </c>
      <c r="D84" s="5">
        <v>1</v>
      </c>
      <c r="E84" s="5">
        <v>1</v>
      </c>
      <c r="F84" s="5">
        <v>1</v>
      </c>
      <c r="G84" s="93" t="s">
        <v>258</v>
      </c>
      <c r="H84" s="5">
        <v>56</v>
      </c>
      <c r="I84" s="11">
        <v>3674400</v>
      </c>
      <c r="J84" s="11">
        <v>1019100</v>
      </c>
      <c r="K84" s="11">
        <v>582269.32</v>
      </c>
    </row>
    <row r="85" spans="1:11" ht="12">
      <c r="A85" s="5">
        <v>2</v>
      </c>
      <c r="B85" s="5">
        <v>7</v>
      </c>
      <c r="C85" s="5">
        <v>2</v>
      </c>
      <c r="D85" s="5">
        <v>1</v>
      </c>
      <c r="E85" s="5">
        <v>1</v>
      </c>
      <c r="F85" s="5">
        <v>2</v>
      </c>
      <c r="G85" s="93" t="s">
        <v>259</v>
      </c>
      <c r="H85" s="5">
        <v>57</v>
      </c>
      <c r="I85" s="11">
        <v>22100</v>
      </c>
      <c r="J85" s="11">
        <v>0</v>
      </c>
      <c r="K85" s="11">
        <v>0</v>
      </c>
    </row>
    <row r="86" spans="1:11" ht="12">
      <c r="A86" s="5">
        <v>2</v>
      </c>
      <c r="B86" s="5">
        <v>7</v>
      </c>
      <c r="C86" s="5">
        <v>3</v>
      </c>
      <c r="D86" s="5"/>
      <c r="E86" s="5"/>
      <c r="F86" s="5"/>
      <c r="G86" s="93" t="s">
        <v>260</v>
      </c>
      <c r="H86" s="5">
        <v>58</v>
      </c>
      <c r="I86" s="94">
        <f>I87+I88</f>
        <v>15500</v>
      </c>
      <c r="J86" s="94">
        <f>J87+J88</f>
        <v>7300</v>
      </c>
      <c r="K86" s="94">
        <f>K87+K88</f>
        <v>1957.5</v>
      </c>
    </row>
    <row r="87" spans="1:11" ht="14.25" customHeight="1">
      <c r="A87" s="5">
        <v>2</v>
      </c>
      <c r="B87" s="5">
        <v>7</v>
      </c>
      <c r="C87" s="5">
        <v>3</v>
      </c>
      <c r="D87" s="5">
        <v>1</v>
      </c>
      <c r="E87" s="5">
        <v>1</v>
      </c>
      <c r="F87" s="5">
        <v>1</v>
      </c>
      <c r="G87" s="93" t="s">
        <v>261</v>
      </c>
      <c r="H87" s="5">
        <v>59</v>
      </c>
      <c r="I87" s="11">
        <v>15500</v>
      </c>
      <c r="J87" s="11">
        <v>7300</v>
      </c>
      <c r="K87" s="11">
        <v>1957.5</v>
      </c>
    </row>
    <row r="88" spans="1:11" ht="18.75" customHeight="1">
      <c r="A88" s="5">
        <v>2</v>
      </c>
      <c r="B88" s="5">
        <v>7</v>
      </c>
      <c r="C88" s="5">
        <v>3</v>
      </c>
      <c r="D88" s="5">
        <v>1</v>
      </c>
      <c r="E88" s="5">
        <v>1</v>
      </c>
      <c r="F88" s="5">
        <v>2</v>
      </c>
      <c r="G88" s="93" t="s">
        <v>262</v>
      </c>
      <c r="H88" s="5">
        <v>60</v>
      </c>
      <c r="I88" s="11">
        <v>0</v>
      </c>
      <c r="J88" s="11">
        <v>0</v>
      </c>
      <c r="K88" s="11">
        <v>0</v>
      </c>
    </row>
    <row r="89" spans="1:11" ht="12">
      <c r="A89" s="1">
        <v>2</v>
      </c>
      <c r="B89" s="1">
        <v>8</v>
      </c>
      <c r="C89" s="5"/>
      <c r="D89" s="5"/>
      <c r="E89" s="5"/>
      <c r="F89" s="5"/>
      <c r="G89" s="95" t="s">
        <v>263</v>
      </c>
      <c r="H89" s="1">
        <v>61</v>
      </c>
      <c r="I89" s="12">
        <f>I90+I91+I92</f>
        <v>580800</v>
      </c>
      <c r="J89" s="12">
        <f>J90+J91+J92</f>
        <v>108900</v>
      </c>
      <c r="K89" s="12">
        <f>K90+K91+K92</f>
        <v>41353.409999999996</v>
      </c>
    </row>
    <row r="90" spans="1:11" ht="12">
      <c r="A90" s="5">
        <v>2</v>
      </c>
      <c r="B90" s="5">
        <v>8</v>
      </c>
      <c r="C90" s="5">
        <v>1</v>
      </c>
      <c r="D90" s="5">
        <v>1</v>
      </c>
      <c r="E90" s="5">
        <v>1</v>
      </c>
      <c r="F90" s="5">
        <v>1</v>
      </c>
      <c r="G90" s="93" t="s">
        <v>264</v>
      </c>
      <c r="H90" s="5">
        <v>62</v>
      </c>
      <c r="I90" s="11">
        <v>1000</v>
      </c>
      <c r="J90" s="11">
        <v>0</v>
      </c>
      <c r="K90" s="11">
        <v>0</v>
      </c>
    </row>
    <row r="91" spans="1:11" ht="12">
      <c r="A91" s="5">
        <v>2</v>
      </c>
      <c r="B91" s="5">
        <v>8</v>
      </c>
      <c r="C91" s="5">
        <v>1</v>
      </c>
      <c r="D91" s="5">
        <v>1</v>
      </c>
      <c r="E91" s="5">
        <v>1</v>
      </c>
      <c r="F91" s="5">
        <v>2</v>
      </c>
      <c r="G91" s="93" t="s">
        <v>265</v>
      </c>
      <c r="H91" s="5">
        <v>63</v>
      </c>
      <c r="I91" s="11">
        <v>578500</v>
      </c>
      <c r="J91" s="11">
        <v>107600</v>
      </c>
      <c r="K91" s="11">
        <v>40113.39</v>
      </c>
    </row>
    <row r="92" spans="1:11" ht="15.75" customHeight="1">
      <c r="A92" s="5">
        <v>2</v>
      </c>
      <c r="B92" s="5">
        <v>8</v>
      </c>
      <c r="C92" s="5">
        <v>1</v>
      </c>
      <c r="D92" s="5">
        <v>2</v>
      </c>
      <c r="E92" s="5">
        <v>1</v>
      </c>
      <c r="F92" s="5">
        <v>1</v>
      </c>
      <c r="G92" s="93" t="s">
        <v>266</v>
      </c>
      <c r="H92" s="5">
        <v>64</v>
      </c>
      <c r="I92" s="11">
        <v>1300</v>
      </c>
      <c r="J92" s="11">
        <v>1300</v>
      </c>
      <c r="K92" s="11">
        <v>1240.02</v>
      </c>
    </row>
    <row r="93" spans="1:11" ht="44.25" customHeight="1">
      <c r="A93" s="1">
        <v>3</v>
      </c>
      <c r="B93" s="5"/>
      <c r="C93" s="5"/>
      <c r="D93" s="5"/>
      <c r="E93" s="5"/>
      <c r="F93" s="5"/>
      <c r="G93" s="95" t="s">
        <v>267</v>
      </c>
      <c r="H93" s="1">
        <v>65</v>
      </c>
      <c r="I93" s="12">
        <f>I94+I123+I142</f>
        <v>2980800</v>
      </c>
      <c r="J93" s="12">
        <f>J94+J123+J142</f>
        <v>1159600</v>
      </c>
      <c r="K93" s="12">
        <f>K94+K123+K142</f>
        <v>591953.95</v>
      </c>
    </row>
    <row r="94" spans="1:11" ht="33.75" customHeight="1">
      <c r="A94" s="1">
        <v>3</v>
      </c>
      <c r="B94" s="1">
        <v>1</v>
      </c>
      <c r="C94" s="1"/>
      <c r="D94" s="1"/>
      <c r="E94" s="1"/>
      <c r="F94" s="1"/>
      <c r="G94" s="95" t="s">
        <v>268</v>
      </c>
      <c r="H94" s="1">
        <v>66</v>
      </c>
      <c r="I94" s="12">
        <f>I95+I110+I117+I119</f>
        <v>2485000</v>
      </c>
      <c r="J94" s="12">
        <f>J95+J110+J117+J119</f>
        <v>663800</v>
      </c>
      <c r="K94" s="12">
        <f>K95+K110+K117+K119</f>
        <v>96224.06</v>
      </c>
    </row>
    <row r="95" spans="1:11" ht="22.5">
      <c r="A95" s="5">
        <v>3</v>
      </c>
      <c r="B95" s="5">
        <v>1</v>
      </c>
      <c r="C95" s="5">
        <v>1</v>
      </c>
      <c r="D95" s="5"/>
      <c r="E95" s="5"/>
      <c r="F95" s="5"/>
      <c r="G95" s="93" t="s">
        <v>269</v>
      </c>
      <c r="H95" s="5">
        <v>67</v>
      </c>
      <c r="I95" s="94">
        <f>I96+I97+I101+I104+I108</f>
        <v>2445000</v>
      </c>
      <c r="J95" s="94">
        <f>J96+J97+J101+J104+J108</f>
        <v>663800</v>
      </c>
      <c r="K95" s="94">
        <f>K96+K97+K101+K104+K108</f>
        <v>96224.06</v>
      </c>
    </row>
    <row r="96" spans="1:11" ht="12">
      <c r="A96" s="5">
        <v>3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93" t="s">
        <v>270</v>
      </c>
      <c r="H96" s="5">
        <v>68</v>
      </c>
      <c r="I96" s="11">
        <v>0</v>
      </c>
      <c r="J96" s="11">
        <v>0</v>
      </c>
      <c r="K96" s="11">
        <v>0</v>
      </c>
    </row>
    <row r="97" spans="1:11" ht="12">
      <c r="A97" s="5">
        <v>3</v>
      </c>
      <c r="B97" s="5">
        <v>1</v>
      </c>
      <c r="C97" s="5">
        <v>1</v>
      </c>
      <c r="D97" s="5">
        <v>2</v>
      </c>
      <c r="E97" s="5"/>
      <c r="F97" s="5"/>
      <c r="G97" s="93" t="s">
        <v>271</v>
      </c>
      <c r="H97" s="5">
        <v>69</v>
      </c>
      <c r="I97" s="94">
        <f>I98+I99+I100</f>
        <v>2238100</v>
      </c>
      <c r="J97" s="94">
        <f>J98+J99+J100</f>
        <v>573000</v>
      </c>
      <c r="K97" s="94">
        <f>K98+K99+K100</f>
        <v>89862.36</v>
      </c>
    </row>
    <row r="98" spans="1:11" ht="12">
      <c r="A98" s="5">
        <v>3</v>
      </c>
      <c r="B98" s="5">
        <v>1</v>
      </c>
      <c r="C98" s="5">
        <v>1</v>
      </c>
      <c r="D98" s="5">
        <v>2</v>
      </c>
      <c r="E98" s="5">
        <v>1</v>
      </c>
      <c r="F98" s="5">
        <v>1</v>
      </c>
      <c r="G98" s="93" t="s">
        <v>272</v>
      </c>
      <c r="H98" s="5">
        <v>70</v>
      </c>
      <c r="I98" s="11">
        <v>54200</v>
      </c>
      <c r="J98" s="11">
        <v>33000</v>
      </c>
      <c r="K98" s="11">
        <v>2299</v>
      </c>
    </row>
    <row r="99" spans="1:11" ht="12">
      <c r="A99" s="5">
        <v>3</v>
      </c>
      <c r="B99" s="5">
        <v>1</v>
      </c>
      <c r="C99" s="5">
        <v>1</v>
      </c>
      <c r="D99" s="5">
        <v>2</v>
      </c>
      <c r="E99" s="5">
        <v>1</v>
      </c>
      <c r="F99" s="5">
        <v>2</v>
      </c>
      <c r="G99" s="93" t="s">
        <v>273</v>
      </c>
      <c r="H99" s="5">
        <v>71</v>
      </c>
      <c r="I99" s="11">
        <v>997000</v>
      </c>
      <c r="J99" s="11">
        <v>280000</v>
      </c>
      <c r="K99" s="11">
        <v>87563.36</v>
      </c>
    </row>
    <row r="100" spans="1:11" ht="12">
      <c r="A100" s="5">
        <v>3</v>
      </c>
      <c r="B100" s="5">
        <v>1</v>
      </c>
      <c r="C100" s="5">
        <v>1</v>
      </c>
      <c r="D100" s="5">
        <v>2</v>
      </c>
      <c r="E100" s="5">
        <v>1</v>
      </c>
      <c r="F100" s="5">
        <v>3</v>
      </c>
      <c r="G100" s="93" t="s">
        <v>274</v>
      </c>
      <c r="H100" s="5">
        <v>72</v>
      </c>
      <c r="I100" s="11">
        <v>1186900</v>
      </c>
      <c r="J100" s="11">
        <v>260000</v>
      </c>
      <c r="K100" s="11">
        <v>0</v>
      </c>
    </row>
    <row r="101" spans="1:11" ht="12">
      <c r="A101" s="5">
        <v>3</v>
      </c>
      <c r="B101" s="5">
        <v>1</v>
      </c>
      <c r="C101" s="5">
        <v>1</v>
      </c>
      <c r="D101" s="5">
        <v>3</v>
      </c>
      <c r="E101" s="5"/>
      <c r="F101" s="5"/>
      <c r="G101" s="93" t="s">
        <v>275</v>
      </c>
      <c r="H101" s="5">
        <v>73</v>
      </c>
      <c r="I101" s="94">
        <f>I102+I103</f>
        <v>196700</v>
      </c>
      <c r="J101" s="94">
        <f>J102+J103</f>
        <v>87100</v>
      </c>
      <c r="K101" s="94">
        <f>K102+K103</f>
        <v>3820.7</v>
      </c>
    </row>
    <row r="102" spans="1:11" ht="12">
      <c r="A102" s="5">
        <v>3</v>
      </c>
      <c r="B102" s="5">
        <v>1</v>
      </c>
      <c r="C102" s="5">
        <v>1</v>
      </c>
      <c r="D102" s="5">
        <v>3</v>
      </c>
      <c r="E102" s="5">
        <v>1</v>
      </c>
      <c r="F102" s="5">
        <v>1</v>
      </c>
      <c r="G102" s="93" t="s">
        <v>276</v>
      </c>
      <c r="H102" s="5">
        <v>74</v>
      </c>
      <c r="I102" s="11">
        <v>70000</v>
      </c>
      <c r="J102" s="11">
        <v>70000</v>
      </c>
      <c r="K102" s="11">
        <v>0</v>
      </c>
    </row>
    <row r="103" spans="1:11" ht="12">
      <c r="A103" s="5">
        <v>3</v>
      </c>
      <c r="B103" s="5">
        <v>1</v>
      </c>
      <c r="C103" s="5">
        <v>1</v>
      </c>
      <c r="D103" s="5">
        <v>3</v>
      </c>
      <c r="E103" s="5">
        <v>1</v>
      </c>
      <c r="F103" s="5">
        <v>2</v>
      </c>
      <c r="G103" s="93" t="s">
        <v>277</v>
      </c>
      <c r="H103" s="5">
        <v>75</v>
      </c>
      <c r="I103" s="11">
        <v>126700</v>
      </c>
      <c r="J103" s="11">
        <v>17100</v>
      </c>
      <c r="K103" s="11">
        <v>3820.7</v>
      </c>
    </row>
    <row r="104" spans="1:11" ht="12">
      <c r="A104" s="5">
        <v>3</v>
      </c>
      <c r="B104" s="5">
        <v>1</v>
      </c>
      <c r="C104" s="5">
        <v>1</v>
      </c>
      <c r="D104" s="5">
        <v>4</v>
      </c>
      <c r="E104" s="5"/>
      <c r="F104" s="5"/>
      <c r="G104" s="93" t="s">
        <v>278</v>
      </c>
      <c r="H104" s="5">
        <v>76</v>
      </c>
      <c r="I104" s="94">
        <f>I105+I106+I107</f>
        <v>0</v>
      </c>
      <c r="J104" s="94">
        <f>J105+J106+J107</f>
        <v>0</v>
      </c>
      <c r="K104" s="94">
        <f>K105+K106+K107</f>
        <v>0</v>
      </c>
    </row>
    <row r="105" spans="1:11" ht="12">
      <c r="A105" s="5">
        <v>3</v>
      </c>
      <c r="B105" s="5">
        <v>1</v>
      </c>
      <c r="C105" s="5">
        <v>1</v>
      </c>
      <c r="D105" s="5">
        <v>4</v>
      </c>
      <c r="E105" s="5">
        <v>1</v>
      </c>
      <c r="F105" s="5">
        <v>1</v>
      </c>
      <c r="G105" s="93" t="s">
        <v>279</v>
      </c>
      <c r="H105" s="5">
        <v>77</v>
      </c>
      <c r="I105" s="11">
        <v>0</v>
      </c>
      <c r="J105" s="11">
        <v>0</v>
      </c>
      <c r="K105" s="11">
        <v>0</v>
      </c>
    </row>
    <row r="106" spans="1:11" ht="18" customHeight="1">
      <c r="A106" s="5">
        <v>3</v>
      </c>
      <c r="B106" s="5">
        <v>1</v>
      </c>
      <c r="C106" s="5">
        <v>1</v>
      </c>
      <c r="D106" s="5">
        <v>4</v>
      </c>
      <c r="E106" s="5">
        <v>1</v>
      </c>
      <c r="F106" s="5">
        <v>2</v>
      </c>
      <c r="G106" s="93" t="s">
        <v>280</v>
      </c>
      <c r="H106" s="5">
        <v>78</v>
      </c>
      <c r="I106" s="11">
        <v>0</v>
      </c>
      <c r="J106" s="11">
        <v>0</v>
      </c>
      <c r="K106" s="11">
        <v>0</v>
      </c>
    </row>
    <row r="107" spans="1:11" ht="12">
      <c r="A107" s="5">
        <v>3</v>
      </c>
      <c r="B107" s="5">
        <v>1</v>
      </c>
      <c r="C107" s="5">
        <v>1</v>
      </c>
      <c r="D107" s="5">
        <v>4</v>
      </c>
      <c r="E107" s="5">
        <v>1</v>
      </c>
      <c r="F107" s="5">
        <v>3</v>
      </c>
      <c r="G107" s="93" t="s">
        <v>281</v>
      </c>
      <c r="H107" s="5">
        <v>79</v>
      </c>
      <c r="I107" s="11">
        <v>0</v>
      </c>
      <c r="J107" s="11">
        <v>0</v>
      </c>
      <c r="K107" s="11">
        <v>0</v>
      </c>
    </row>
    <row r="108" spans="1:11" ht="15.75" customHeight="1">
      <c r="A108" s="5">
        <v>3</v>
      </c>
      <c r="B108" s="5">
        <v>1</v>
      </c>
      <c r="C108" s="5">
        <v>1</v>
      </c>
      <c r="D108" s="5">
        <v>5</v>
      </c>
      <c r="E108" s="5"/>
      <c r="F108" s="5"/>
      <c r="G108" s="93" t="s">
        <v>282</v>
      </c>
      <c r="H108" s="5">
        <v>80</v>
      </c>
      <c r="I108" s="94">
        <f>I109</f>
        <v>10200</v>
      </c>
      <c r="J108" s="94">
        <f>J109</f>
        <v>3700</v>
      </c>
      <c r="K108" s="94">
        <f>K109</f>
        <v>2541</v>
      </c>
    </row>
    <row r="109" spans="1:11" ht="21" customHeight="1">
      <c r="A109" s="5">
        <v>3</v>
      </c>
      <c r="B109" s="5">
        <v>1</v>
      </c>
      <c r="C109" s="5">
        <v>1</v>
      </c>
      <c r="D109" s="5">
        <v>5</v>
      </c>
      <c r="E109" s="5">
        <v>1</v>
      </c>
      <c r="F109" s="5">
        <v>1</v>
      </c>
      <c r="G109" s="93" t="s">
        <v>282</v>
      </c>
      <c r="H109" s="5">
        <v>81</v>
      </c>
      <c r="I109" s="11">
        <v>10200</v>
      </c>
      <c r="J109" s="11">
        <v>3700</v>
      </c>
      <c r="K109" s="11">
        <v>2541</v>
      </c>
    </row>
    <row r="110" spans="1:11" ht="22.5">
      <c r="A110" s="5">
        <v>3</v>
      </c>
      <c r="B110" s="5">
        <v>1</v>
      </c>
      <c r="C110" s="5">
        <v>2</v>
      </c>
      <c r="D110" s="5"/>
      <c r="E110" s="5"/>
      <c r="F110" s="5"/>
      <c r="G110" s="93" t="s">
        <v>283</v>
      </c>
      <c r="H110" s="5">
        <v>82</v>
      </c>
      <c r="I110" s="94">
        <f>I111</f>
        <v>40000</v>
      </c>
      <c r="J110" s="94">
        <f>J111</f>
        <v>0</v>
      </c>
      <c r="K110" s="94">
        <f>K111</f>
        <v>0</v>
      </c>
    </row>
    <row r="111" spans="1:11" ht="12">
      <c r="A111" s="5">
        <v>3</v>
      </c>
      <c r="B111" s="5">
        <v>1</v>
      </c>
      <c r="C111" s="5">
        <v>2</v>
      </c>
      <c r="D111" s="5">
        <v>1</v>
      </c>
      <c r="E111" s="5"/>
      <c r="F111" s="5"/>
      <c r="G111" s="93" t="s">
        <v>284</v>
      </c>
      <c r="H111" s="5">
        <v>83</v>
      </c>
      <c r="I111" s="94">
        <f>I112+I113+I114+I115+I116</f>
        <v>40000</v>
      </c>
      <c r="J111" s="94">
        <f>J112+J113+J114+J115+J116</f>
        <v>0</v>
      </c>
      <c r="K111" s="94">
        <f>K112+K113+K114+K115+K116</f>
        <v>0</v>
      </c>
    </row>
    <row r="112" spans="1:11" ht="18" customHeight="1">
      <c r="A112" s="5">
        <v>3</v>
      </c>
      <c r="B112" s="5">
        <v>1</v>
      </c>
      <c r="C112" s="5">
        <v>2</v>
      </c>
      <c r="D112" s="5">
        <v>1</v>
      </c>
      <c r="E112" s="5">
        <v>1</v>
      </c>
      <c r="F112" s="5">
        <v>1</v>
      </c>
      <c r="G112" s="93" t="s">
        <v>285</v>
      </c>
      <c r="H112" s="5">
        <v>84</v>
      </c>
      <c r="I112" s="11">
        <v>0</v>
      </c>
      <c r="J112" s="11">
        <v>0</v>
      </c>
      <c r="K112" s="11">
        <v>0</v>
      </c>
    </row>
    <row r="113" spans="1:11" ht="30.75" customHeight="1">
      <c r="A113" s="5">
        <v>3</v>
      </c>
      <c r="B113" s="5">
        <v>1</v>
      </c>
      <c r="C113" s="5">
        <v>2</v>
      </c>
      <c r="D113" s="5">
        <v>1</v>
      </c>
      <c r="E113" s="5">
        <v>1</v>
      </c>
      <c r="F113" s="5">
        <v>2</v>
      </c>
      <c r="G113" s="93" t="s">
        <v>286</v>
      </c>
      <c r="H113" s="5">
        <v>85</v>
      </c>
      <c r="I113" s="11">
        <v>0</v>
      </c>
      <c r="J113" s="11">
        <v>0</v>
      </c>
      <c r="K113" s="11">
        <v>0</v>
      </c>
    </row>
    <row r="114" spans="1:11" ht="12">
      <c r="A114" s="5">
        <v>3</v>
      </c>
      <c r="B114" s="5">
        <v>1</v>
      </c>
      <c r="C114" s="5">
        <v>2</v>
      </c>
      <c r="D114" s="5">
        <v>1</v>
      </c>
      <c r="E114" s="5">
        <v>1</v>
      </c>
      <c r="F114" s="5">
        <v>3</v>
      </c>
      <c r="G114" s="93" t="s">
        <v>287</v>
      </c>
      <c r="H114" s="5">
        <v>86</v>
      </c>
      <c r="I114" s="11">
        <v>0</v>
      </c>
      <c r="J114" s="11">
        <v>0</v>
      </c>
      <c r="K114" s="11">
        <v>0</v>
      </c>
    </row>
    <row r="115" spans="1:11" ht="16.5" customHeight="1">
      <c r="A115" s="5">
        <v>3</v>
      </c>
      <c r="B115" s="5">
        <v>1</v>
      </c>
      <c r="C115" s="5">
        <v>2</v>
      </c>
      <c r="D115" s="5">
        <v>1</v>
      </c>
      <c r="E115" s="5">
        <v>1</v>
      </c>
      <c r="F115" s="5">
        <v>4</v>
      </c>
      <c r="G115" s="93" t="s">
        <v>288</v>
      </c>
      <c r="H115" s="5">
        <v>87</v>
      </c>
      <c r="I115" s="11">
        <v>0</v>
      </c>
      <c r="J115" s="11">
        <v>0</v>
      </c>
      <c r="K115" s="11">
        <v>0</v>
      </c>
    </row>
    <row r="116" spans="1:11" ht="12">
      <c r="A116" s="5">
        <v>3</v>
      </c>
      <c r="B116" s="5">
        <v>1</v>
      </c>
      <c r="C116" s="5">
        <v>2</v>
      </c>
      <c r="D116" s="5">
        <v>1</v>
      </c>
      <c r="E116" s="5">
        <v>1</v>
      </c>
      <c r="F116" s="5">
        <v>5</v>
      </c>
      <c r="G116" s="93" t="s">
        <v>289</v>
      </c>
      <c r="H116" s="5">
        <v>88</v>
      </c>
      <c r="I116" s="11">
        <v>40000</v>
      </c>
      <c r="J116" s="11">
        <v>0</v>
      </c>
      <c r="K116" s="11">
        <v>0</v>
      </c>
    </row>
    <row r="117" spans="1:11" ht="23.25" customHeight="1">
      <c r="A117" s="5">
        <v>3</v>
      </c>
      <c r="B117" s="5">
        <v>1</v>
      </c>
      <c r="C117" s="5">
        <v>4</v>
      </c>
      <c r="D117" s="5"/>
      <c r="E117" s="5"/>
      <c r="F117" s="5"/>
      <c r="G117" s="93" t="s">
        <v>290</v>
      </c>
      <c r="H117" s="5">
        <v>89</v>
      </c>
      <c r="I117" s="94">
        <f>I118</f>
        <v>0</v>
      </c>
      <c r="J117" s="94">
        <f>J118</f>
        <v>0</v>
      </c>
      <c r="K117" s="94">
        <f>K118</f>
        <v>0</v>
      </c>
    </row>
    <row r="118" spans="1:11" ht="23.25" customHeight="1">
      <c r="A118" s="5">
        <v>3</v>
      </c>
      <c r="B118" s="5">
        <v>1</v>
      </c>
      <c r="C118" s="5">
        <v>4</v>
      </c>
      <c r="D118" s="5">
        <v>1</v>
      </c>
      <c r="E118" s="5">
        <v>1</v>
      </c>
      <c r="F118" s="5">
        <v>1</v>
      </c>
      <c r="G118" s="93" t="s">
        <v>290</v>
      </c>
      <c r="H118" s="5">
        <v>90</v>
      </c>
      <c r="I118" s="11">
        <v>0</v>
      </c>
      <c r="J118" s="11">
        <v>0</v>
      </c>
      <c r="K118" s="11">
        <v>0</v>
      </c>
    </row>
    <row r="119" spans="1:11" ht="17.25" customHeight="1">
      <c r="A119" s="5">
        <v>3</v>
      </c>
      <c r="B119" s="5">
        <v>1</v>
      </c>
      <c r="C119" s="5">
        <v>5</v>
      </c>
      <c r="D119" s="5"/>
      <c r="E119" s="5"/>
      <c r="F119" s="5"/>
      <c r="G119" s="93" t="s">
        <v>291</v>
      </c>
      <c r="H119" s="5">
        <v>91</v>
      </c>
      <c r="I119" s="94">
        <f>(I120+I121+I122)</f>
        <v>0</v>
      </c>
      <c r="J119" s="94">
        <f>(J120+J121+J122)</f>
        <v>0</v>
      </c>
      <c r="K119" s="94">
        <f>(K120+K121+K122)</f>
        <v>0</v>
      </c>
    </row>
    <row r="120" spans="1:11" ht="15" customHeight="1">
      <c r="A120" s="5">
        <v>3</v>
      </c>
      <c r="B120" s="5">
        <v>1</v>
      </c>
      <c r="C120" s="5">
        <v>5</v>
      </c>
      <c r="D120" s="5">
        <v>1</v>
      </c>
      <c r="E120" s="5">
        <v>1</v>
      </c>
      <c r="F120" s="5">
        <v>1</v>
      </c>
      <c r="G120" s="93" t="s">
        <v>292</v>
      </c>
      <c r="H120" s="5">
        <v>92</v>
      </c>
      <c r="I120" s="11"/>
      <c r="J120" s="11"/>
      <c r="K120" s="11"/>
    </row>
    <row r="121" spans="1:11" ht="15" customHeight="1">
      <c r="A121" s="5">
        <v>3</v>
      </c>
      <c r="B121" s="5">
        <v>1</v>
      </c>
      <c r="C121" s="5">
        <v>5</v>
      </c>
      <c r="D121" s="5">
        <v>1</v>
      </c>
      <c r="E121" s="5">
        <v>1</v>
      </c>
      <c r="F121" s="5">
        <v>2</v>
      </c>
      <c r="G121" s="93" t="s">
        <v>293</v>
      </c>
      <c r="H121" s="5">
        <v>93</v>
      </c>
      <c r="I121" s="11"/>
      <c r="J121" s="11"/>
      <c r="K121" s="11"/>
    </row>
    <row r="122" spans="1:11" ht="15.75" customHeight="1">
      <c r="A122" s="5">
        <v>3</v>
      </c>
      <c r="B122" s="5">
        <v>1</v>
      </c>
      <c r="C122" s="5">
        <v>5</v>
      </c>
      <c r="D122" s="5">
        <v>1</v>
      </c>
      <c r="E122" s="5">
        <v>1</v>
      </c>
      <c r="F122" s="5">
        <v>3</v>
      </c>
      <c r="G122" s="93" t="s">
        <v>294</v>
      </c>
      <c r="H122" s="5">
        <v>94</v>
      </c>
      <c r="I122" s="11"/>
      <c r="J122" s="11"/>
      <c r="K122" s="11"/>
    </row>
    <row r="123" spans="1:11" ht="22.5" customHeight="1">
      <c r="A123" s="1">
        <v>3</v>
      </c>
      <c r="B123" s="1">
        <v>2</v>
      </c>
      <c r="C123" s="5"/>
      <c r="D123" s="5"/>
      <c r="E123" s="5"/>
      <c r="F123" s="5"/>
      <c r="G123" s="95" t="s">
        <v>295</v>
      </c>
      <c r="H123" s="1">
        <v>95</v>
      </c>
      <c r="I123" s="12">
        <f>I124+I133</f>
        <v>0</v>
      </c>
      <c r="J123" s="12">
        <f>J124+J133</f>
        <v>0</v>
      </c>
      <c r="K123" s="12">
        <f>K124+K133</f>
        <v>0</v>
      </c>
    </row>
    <row r="124" spans="1:11" ht="12">
      <c r="A124" s="5">
        <v>3</v>
      </c>
      <c r="B124" s="5">
        <v>2</v>
      </c>
      <c r="C124" s="5">
        <v>1</v>
      </c>
      <c r="D124" s="5"/>
      <c r="E124" s="5"/>
      <c r="F124" s="5"/>
      <c r="G124" s="93" t="s">
        <v>296</v>
      </c>
      <c r="H124" s="5">
        <v>96</v>
      </c>
      <c r="I124" s="94">
        <f>I125+I128+I130</f>
        <v>0</v>
      </c>
      <c r="J124" s="94">
        <f>J125+J128+J130</f>
        <v>0</v>
      </c>
      <c r="K124" s="94">
        <f>K125+K128+K130</f>
        <v>0</v>
      </c>
    </row>
    <row r="125" spans="1:11" ht="12">
      <c r="A125" s="5">
        <v>3</v>
      </c>
      <c r="B125" s="5">
        <v>2</v>
      </c>
      <c r="C125" s="5">
        <v>1</v>
      </c>
      <c r="D125" s="5">
        <v>4</v>
      </c>
      <c r="E125" s="5"/>
      <c r="F125" s="5"/>
      <c r="G125" s="93" t="s">
        <v>297</v>
      </c>
      <c r="H125" s="5">
        <v>97</v>
      </c>
      <c r="I125" s="94">
        <f>I126+I127</f>
        <v>0</v>
      </c>
      <c r="J125" s="94">
        <f>J126+J127</f>
        <v>0</v>
      </c>
      <c r="K125" s="94">
        <f>K126+K127</f>
        <v>0</v>
      </c>
    </row>
    <row r="126" spans="1:11" ht="12">
      <c r="A126" s="5">
        <v>3</v>
      </c>
      <c r="B126" s="5">
        <v>2</v>
      </c>
      <c r="C126" s="5">
        <v>1</v>
      </c>
      <c r="D126" s="5">
        <v>4</v>
      </c>
      <c r="E126" s="5">
        <v>1</v>
      </c>
      <c r="F126" s="5">
        <v>1</v>
      </c>
      <c r="G126" s="93" t="s">
        <v>188</v>
      </c>
      <c r="H126" s="5">
        <v>98</v>
      </c>
      <c r="I126" s="11">
        <v>0</v>
      </c>
      <c r="J126" s="11">
        <v>0</v>
      </c>
      <c r="K126" s="11">
        <v>0</v>
      </c>
    </row>
    <row r="127" spans="1:11" ht="12">
      <c r="A127" s="5">
        <v>3</v>
      </c>
      <c r="B127" s="5">
        <v>2</v>
      </c>
      <c r="C127" s="5">
        <v>1</v>
      </c>
      <c r="D127" s="5">
        <v>4</v>
      </c>
      <c r="E127" s="5">
        <v>1</v>
      </c>
      <c r="F127" s="5">
        <v>2</v>
      </c>
      <c r="G127" s="93" t="s">
        <v>191</v>
      </c>
      <c r="H127" s="5">
        <v>99</v>
      </c>
      <c r="I127" s="11">
        <v>0</v>
      </c>
      <c r="J127" s="11">
        <v>0</v>
      </c>
      <c r="K127" s="11">
        <v>0</v>
      </c>
    </row>
    <row r="128" spans="1:11" ht="22.5">
      <c r="A128" s="5">
        <v>3</v>
      </c>
      <c r="B128" s="5">
        <v>2</v>
      </c>
      <c r="C128" s="5">
        <v>1</v>
      </c>
      <c r="D128" s="5">
        <v>5</v>
      </c>
      <c r="E128" s="5"/>
      <c r="F128" s="5"/>
      <c r="G128" s="93" t="s">
        <v>298</v>
      </c>
      <c r="H128" s="5">
        <v>100</v>
      </c>
      <c r="I128" s="94">
        <f>I129</f>
        <v>0</v>
      </c>
      <c r="J128" s="94">
        <f>J129</f>
        <v>0</v>
      </c>
      <c r="K128" s="94">
        <f>K129</f>
        <v>0</v>
      </c>
    </row>
    <row r="129" spans="1:11" ht="22.5">
      <c r="A129" s="5">
        <v>3</v>
      </c>
      <c r="B129" s="5">
        <v>2</v>
      </c>
      <c r="C129" s="5">
        <v>1</v>
      </c>
      <c r="D129" s="5">
        <v>5</v>
      </c>
      <c r="E129" s="5">
        <v>1</v>
      </c>
      <c r="F129" s="5">
        <v>1</v>
      </c>
      <c r="G129" s="93" t="s">
        <v>298</v>
      </c>
      <c r="H129" s="5">
        <v>101</v>
      </c>
      <c r="I129" s="11"/>
      <c r="J129" s="11"/>
      <c r="K129" s="11"/>
    </row>
    <row r="130" spans="1:11" ht="12">
      <c r="A130" s="5">
        <v>3</v>
      </c>
      <c r="B130" s="5">
        <v>2</v>
      </c>
      <c r="C130" s="5">
        <v>1</v>
      </c>
      <c r="D130" s="5">
        <v>7</v>
      </c>
      <c r="E130" s="5"/>
      <c r="F130" s="5"/>
      <c r="G130" s="93" t="s">
        <v>299</v>
      </c>
      <c r="H130" s="5">
        <v>102</v>
      </c>
      <c r="I130" s="94">
        <f>I131+I132</f>
        <v>0</v>
      </c>
      <c r="J130" s="94">
        <f>J131+J132</f>
        <v>0</v>
      </c>
      <c r="K130" s="94">
        <f>K131+K132</f>
        <v>0</v>
      </c>
    </row>
    <row r="131" spans="1:11" ht="12">
      <c r="A131" s="5">
        <v>3</v>
      </c>
      <c r="B131" s="5">
        <v>2</v>
      </c>
      <c r="C131" s="5">
        <v>1</v>
      </c>
      <c r="D131" s="5">
        <v>7</v>
      </c>
      <c r="E131" s="5">
        <v>1</v>
      </c>
      <c r="F131" s="5">
        <v>1</v>
      </c>
      <c r="G131" s="93" t="s">
        <v>188</v>
      </c>
      <c r="H131" s="5">
        <v>103</v>
      </c>
      <c r="I131" s="11"/>
      <c r="J131" s="11"/>
      <c r="K131" s="11"/>
    </row>
    <row r="132" spans="1:11" ht="12">
      <c r="A132" s="5">
        <v>3</v>
      </c>
      <c r="B132" s="5">
        <v>2</v>
      </c>
      <c r="C132" s="5">
        <v>1</v>
      </c>
      <c r="D132" s="5">
        <v>7</v>
      </c>
      <c r="E132" s="5">
        <v>1</v>
      </c>
      <c r="F132" s="5">
        <v>2</v>
      </c>
      <c r="G132" s="93" t="s">
        <v>191</v>
      </c>
      <c r="H132" s="5">
        <v>104</v>
      </c>
      <c r="I132" s="11"/>
      <c r="J132" s="11"/>
      <c r="K132" s="11"/>
    </row>
    <row r="133" spans="1:11" ht="12">
      <c r="A133" s="5">
        <v>3</v>
      </c>
      <c r="B133" s="5">
        <v>2</v>
      </c>
      <c r="C133" s="5">
        <v>2</v>
      </c>
      <c r="D133" s="5"/>
      <c r="E133" s="5"/>
      <c r="F133" s="5"/>
      <c r="G133" s="93" t="s">
        <v>300</v>
      </c>
      <c r="H133" s="5">
        <v>105</v>
      </c>
      <c r="I133" s="94">
        <f>I134+I137+I139</f>
        <v>0</v>
      </c>
      <c r="J133" s="94">
        <f>J134+J137+J139</f>
        <v>0</v>
      </c>
      <c r="K133" s="94">
        <f>K134+K137+K139</f>
        <v>0</v>
      </c>
    </row>
    <row r="134" spans="1:11" ht="12">
      <c r="A134" s="5">
        <v>3</v>
      </c>
      <c r="B134" s="5">
        <v>2</v>
      </c>
      <c r="C134" s="5">
        <v>2</v>
      </c>
      <c r="D134" s="5">
        <v>4</v>
      </c>
      <c r="E134" s="5"/>
      <c r="F134" s="5"/>
      <c r="G134" s="93" t="s">
        <v>297</v>
      </c>
      <c r="H134" s="5">
        <v>106</v>
      </c>
      <c r="I134" s="94">
        <f>I135+I136</f>
        <v>0</v>
      </c>
      <c r="J134" s="94">
        <f>J135+J136</f>
        <v>0</v>
      </c>
      <c r="K134" s="94">
        <f>K135+K136</f>
        <v>0</v>
      </c>
    </row>
    <row r="135" spans="1:11" ht="12">
      <c r="A135" s="5">
        <v>3</v>
      </c>
      <c r="B135" s="5">
        <v>2</v>
      </c>
      <c r="C135" s="5">
        <v>2</v>
      </c>
      <c r="D135" s="5">
        <v>4</v>
      </c>
      <c r="E135" s="5">
        <v>1</v>
      </c>
      <c r="F135" s="5">
        <v>1</v>
      </c>
      <c r="G135" s="93" t="s">
        <v>188</v>
      </c>
      <c r="H135" s="5">
        <v>107</v>
      </c>
      <c r="I135" s="11">
        <v>0</v>
      </c>
      <c r="J135" s="11">
        <v>0</v>
      </c>
      <c r="K135" s="11">
        <v>0</v>
      </c>
    </row>
    <row r="136" spans="1:11" ht="12">
      <c r="A136" s="5">
        <v>3</v>
      </c>
      <c r="B136" s="5">
        <v>2</v>
      </c>
      <c r="C136" s="5">
        <v>2</v>
      </c>
      <c r="D136" s="5">
        <v>4</v>
      </c>
      <c r="E136" s="5">
        <v>1</v>
      </c>
      <c r="F136" s="5">
        <v>2</v>
      </c>
      <c r="G136" s="93" t="s">
        <v>191</v>
      </c>
      <c r="H136" s="5">
        <v>108</v>
      </c>
      <c r="I136" s="11">
        <v>0</v>
      </c>
      <c r="J136" s="11">
        <v>0</v>
      </c>
      <c r="K136" s="11">
        <v>0</v>
      </c>
    </row>
    <row r="137" spans="1:11" ht="22.5">
      <c r="A137" s="5">
        <v>3</v>
      </c>
      <c r="B137" s="5">
        <v>2</v>
      </c>
      <c r="C137" s="5">
        <v>2</v>
      </c>
      <c r="D137" s="5">
        <v>5</v>
      </c>
      <c r="E137" s="5"/>
      <c r="F137" s="5"/>
      <c r="G137" s="93" t="s">
        <v>298</v>
      </c>
      <c r="H137" s="5">
        <v>109</v>
      </c>
      <c r="I137" s="94">
        <f>I138</f>
        <v>0</v>
      </c>
      <c r="J137" s="94">
        <f>J138</f>
        <v>0</v>
      </c>
      <c r="K137" s="94">
        <f>K138</f>
        <v>0</v>
      </c>
    </row>
    <row r="138" spans="1:11" ht="22.5">
      <c r="A138" s="5">
        <v>3</v>
      </c>
      <c r="B138" s="5">
        <v>2</v>
      </c>
      <c r="C138" s="5">
        <v>2</v>
      </c>
      <c r="D138" s="5">
        <v>5</v>
      </c>
      <c r="E138" s="5">
        <v>1</v>
      </c>
      <c r="F138" s="5">
        <v>1</v>
      </c>
      <c r="G138" s="93" t="s">
        <v>298</v>
      </c>
      <c r="H138" s="5">
        <v>110</v>
      </c>
      <c r="I138" s="11"/>
      <c r="J138" s="11"/>
      <c r="K138" s="11"/>
    </row>
    <row r="139" spans="1:11" ht="12">
      <c r="A139" s="5">
        <v>3</v>
      </c>
      <c r="B139" s="5">
        <v>2</v>
      </c>
      <c r="C139" s="5">
        <v>2</v>
      </c>
      <c r="D139" s="5">
        <v>7</v>
      </c>
      <c r="E139" s="5"/>
      <c r="F139" s="5"/>
      <c r="G139" s="93" t="s">
        <v>299</v>
      </c>
      <c r="H139" s="5">
        <v>111</v>
      </c>
      <c r="I139" s="94">
        <f>I140+I141</f>
        <v>0</v>
      </c>
      <c r="J139" s="94">
        <f>J140+J141</f>
        <v>0</v>
      </c>
      <c r="K139" s="94">
        <f>K140+K141</f>
        <v>0</v>
      </c>
    </row>
    <row r="140" spans="1:11" ht="12">
      <c r="A140" s="5">
        <v>3</v>
      </c>
      <c r="B140" s="5">
        <v>2</v>
      </c>
      <c r="C140" s="5">
        <v>2</v>
      </c>
      <c r="D140" s="5">
        <v>7</v>
      </c>
      <c r="E140" s="5">
        <v>1</v>
      </c>
      <c r="F140" s="5">
        <v>1</v>
      </c>
      <c r="G140" s="93" t="s">
        <v>188</v>
      </c>
      <c r="H140" s="5">
        <v>112</v>
      </c>
      <c r="I140" s="11"/>
      <c r="J140" s="11"/>
      <c r="K140" s="11"/>
    </row>
    <row r="141" spans="1:11" ht="12">
      <c r="A141" s="5">
        <v>3</v>
      </c>
      <c r="B141" s="5">
        <v>2</v>
      </c>
      <c r="C141" s="5">
        <v>2</v>
      </c>
      <c r="D141" s="5">
        <v>7</v>
      </c>
      <c r="E141" s="5">
        <v>1</v>
      </c>
      <c r="F141" s="5">
        <v>2</v>
      </c>
      <c r="G141" s="93" t="s">
        <v>191</v>
      </c>
      <c r="H141" s="5">
        <v>113</v>
      </c>
      <c r="I141" s="11"/>
      <c r="J141" s="11"/>
      <c r="K141" s="11"/>
    </row>
    <row r="142" spans="1:11" ht="36.75" customHeight="1">
      <c r="A142" s="1">
        <v>3</v>
      </c>
      <c r="B142" s="1">
        <v>3</v>
      </c>
      <c r="C142" s="5"/>
      <c r="D142" s="5"/>
      <c r="E142" s="5"/>
      <c r="F142" s="5"/>
      <c r="G142" s="95" t="s">
        <v>301</v>
      </c>
      <c r="H142" s="1">
        <v>114</v>
      </c>
      <c r="I142" s="12">
        <f>I143+I152</f>
        <v>495800</v>
      </c>
      <c r="J142" s="12">
        <f>J143+J152</f>
        <v>495800</v>
      </c>
      <c r="K142" s="12">
        <f>K143+K152</f>
        <v>495729.89</v>
      </c>
    </row>
    <row r="143" spans="1:11" ht="12">
      <c r="A143" s="5">
        <v>3</v>
      </c>
      <c r="B143" s="5">
        <v>3</v>
      </c>
      <c r="C143" s="5">
        <v>1</v>
      </c>
      <c r="D143" s="5"/>
      <c r="E143" s="5"/>
      <c r="F143" s="5"/>
      <c r="G143" s="93" t="s">
        <v>296</v>
      </c>
      <c r="H143" s="5">
        <v>115</v>
      </c>
      <c r="I143" s="94">
        <f>I144+I147+I149</f>
        <v>495800</v>
      </c>
      <c r="J143" s="94">
        <f>J144+J147+J149</f>
        <v>495800</v>
      </c>
      <c r="K143" s="94">
        <f>K144+K147+K149</f>
        <v>495729.89</v>
      </c>
    </row>
    <row r="144" spans="1:11" ht="12">
      <c r="A144" s="5">
        <v>3</v>
      </c>
      <c r="B144" s="5">
        <v>3</v>
      </c>
      <c r="C144" s="5">
        <v>1</v>
      </c>
      <c r="D144" s="5">
        <v>4</v>
      </c>
      <c r="E144" s="5"/>
      <c r="F144" s="5"/>
      <c r="G144" s="93" t="s">
        <v>302</v>
      </c>
      <c r="H144" s="5">
        <v>116</v>
      </c>
      <c r="I144" s="94">
        <f>I145+I146</f>
        <v>495800</v>
      </c>
      <c r="J144" s="94">
        <f>J145+J146</f>
        <v>495800</v>
      </c>
      <c r="K144" s="94">
        <f>K145+K146</f>
        <v>495729.89</v>
      </c>
    </row>
    <row r="145" spans="1:11" ht="12">
      <c r="A145" s="5">
        <v>3</v>
      </c>
      <c r="B145" s="5">
        <v>3</v>
      </c>
      <c r="C145" s="5">
        <v>1</v>
      </c>
      <c r="D145" s="5">
        <v>4</v>
      </c>
      <c r="E145" s="5">
        <v>1</v>
      </c>
      <c r="F145" s="5">
        <v>1</v>
      </c>
      <c r="G145" s="93" t="s">
        <v>188</v>
      </c>
      <c r="H145" s="5">
        <v>117</v>
      </c>
      <c r="I145" s="11">
        <v>0</v>
      </c>
      <c r="J145" s="11">
        <v>0</v>
      </c>
      <c r="K145" s="11">
        <v>0</v>
      </c>
    </row>
    <row r="146" spans="1:11" ht="12">
      <c r="A146" s="5">
        <v>3</v>
      </c>
      <c r="B146" s="5">
        <v>3</v>
      </c>
      <c r="C146" s="5">
        <v>1</v>
      </c>
      <c r="D146" s="5">
        <v>4</v>
      </c>
      <c r="E146" s="5">
        <v>1</v>
      </c>
      <c r="F146" s="5">
        <v>2</v>
      </c>
      <c r="G146" s="93" t="s">
        <v>191</v>
      </c>
      <c r="H146" s="5">
        <v>118</v>
      </c>
      <c r="I146" s="11">
        <v>495800</v>
      </c>
      <c r="J146" s="11">
        <v>495800</v>
      </c>
      <c r="K146" s="11">
        <v>495729.89</v>
      </c>
    </row>
    <row r="147" spans="1:11" ht="22.5">
      <c r="A147" s="5">
        <v>3</v>
      </c>
      <c r="B147" s="5">
        <v>3</v>
      </c>
      <c r="C147" s="5">
        <v>1</v>
      </c>
      <c r="D147" s="5">
        <v>5</v>
      </c>
      <c r="E147" s="5"/>
      <c r="F147" s="5"/>
      <c r="G147" s="93" t="s">
        <v>184</v>
      </c>
      <c r="H147" s="5">
        <v>119</v>
      </c>
      <c r="I147" s="94">
        <f>I148</f>
        <v>0</v>
      </c>
      <c r="J147" s="94">
        <f>J148</f>
        <v>0</v>
      </c>
      <c r="K147" s="94">
        <f>K148</f>
        <v>0</v>
      </c>
    </row>
    <row r="148" spans="1:11" ht="22.5">
      <c r="A148" s="5">
        <v>3</v>
      </c>
      <c r="B148" s="5">
        <v>3</v>
      </c>
      <c r="C148" s="5">
        <v>1</v>
      </c>
      <c r="D148" s="5">
        <v>5</v>
      </c>
      <c r="E148" s="5">
        <v>1</v>
      </c>
      <c r="F148" s="5">
        <v>1</v>
      </c>
      <c r="G148" s="93" t="s">
        <v>184</v>
      </c>
      <c r="H148" s="5">
        <v>120</v>
      </c>
      <c r="I148" s="11"/>
      <c r="J148" s="11"/>
      <c r="K148" s="11"/>
    </row>
    <row r="149" spans="1:11" ht="12">
      <c r="A149" s="5">
        <v>3</v>
      </c>
      <c r="B149" s="5">
        <v>3</v>
      </c>
      <c r="C149" s="5">
        <v>1</v>
      </c>
      <c r="D149" s="5">
        <v>7</v>
      </c>
      <c r="E149" s="5"/>
      <c r="F149" s="5"/>
      <c r="G149" s="93" t="s">
        <v>299</v>
      </c>
      <c r="H149" s="5">
        <v>121</v>
      </c>
      <c r="I149" s="94">
        <f>I150+I151</f>
        <v>0</v>
      </c>
      <c r="J149" s="94">
        <f>J150+J151</f>
        <v>0</v>
      </c>
      <c r="K149" s="94">
        <f>K150+K151</f>
        <v>0</v>
      </c>
    </row>
    <row r="150" spans="1:11" ht="12">
      <c r="A150" s="5">
        <v>3</v>
      </c>
      <c r="B150" s="5">
        <v>3</v>
      </c>
      <c r="C150" s="5">
        <v>1</v>
      </c>
      <c r="D150" s="5">
        <v>7</v>
      </c>
      <c r="E150" s="5">
        <v>1</v>
      </c>
      <c r="F150" s="5">
        <v>1</v>
      </c>
      <c r="G150" s="93" t="s">
        <v>188</v>
      </c>
      <c r="H150" s="5">
        <v>122</v>
      </c>
      <c r="I150" s="11"/>
      <c r="J150" s="11"/>
      <c r="K150" s="11"/>
    </row>
    <row r="151" spans="1:11" ht="12">
      <c r="A151" s="5">
        <v>3</v>
      </c>
      <c r="B151" s="5">
        <v>3</v>
      </c>
      <c r="C151" s="5">
        <v>1</v>
      </c>
      <c r="D151" s="5">
        <v>7</v>
      </c>
      <c r="E151" s="5">
        <v>1</v>
      </c>
      <c r="F151" s="5">
        <v>2</v>
      </c>
      <c r="G151" s="93" t="s">
        <v>191</v>
      </c>
      <c r="H151" s="5">
        <v>123</v>
      </c>
      <c r="I151" s="11"/>
      <c r="J151" s="11"/>
      <c r="K151" s="11"/>
    </row>
    <row r="152" spans="1:11" ht="12">
      <c r="A152" s="5">
        <v>3</v>
      </c>
      <c r="B152" s="5">
        <v>3</v>
      </c>
      <c r="C152" s="5">
        <v>2</v>
      </c>
      <c r="D152" s="5"/>
      <c r="E152" s="5"/>
      <c r="F152" s="5"/>
      <c r="G152" s="93" t="s">
        <v>300</v>
      </c>
      <c r="H152" s="5">
        <v>124</v>
      </c>
      <c r="I152" s="94">
        <f>I153+I156+I158</f>
        <v>0</v>
      </c>
      <c r="J152" s="94">
        <f>J153+J156+J158</f>
        <v>0</v>
      </c>
      <c r="K152" s="94">
        <f>K153+K156+K158</f>
        <v>0</v>
      </c>
    </row>
    <row r="153" spans="1:11" ht="12">
      <c r="A153" s="5">
        <v>3</v>
      </c>
      <c r="B153" s="5">
        <v>3</v>
      </c>
      <c r="C153" s="5">
        <v>2</v>
      </c>
      <c r="D153" s="5">
        <v>4</v>
      </c>
      <c r="E153" s="5"/>
      <c r="F153" s="5"/>
      <c r="G153" s="93" t="s">
        <v>302</v>
      </c>
      <c r="H153" s="5">
        <v>125</v>
      </c>
      <c r="I153" s="94">
        <f>I154+I155</f>
        <v>0</v>
      </c>
      <c r="J153" s="94">
        <f>J154+J155</f>
        <v>0</v>
      </c>
      <c r="K153" s="94">
        <f>K154+K155</f>
        <v>0</v>
      </c>
    </row>
    <row r="154" spans="1:11" ht="12">
      <c r="A154" s="5">
        <v>3</v>
      </c>
      <c r="B154" s="5">
        <v>3</v>
      </c>
      <c r="C154" s="5">
        <v>2</v>
      </c>
      <c r="D154" s="5">
        <v>4</v>
      </c>
      <c r="E154" s="5">
        <v>1</v>
      </c>
      <c r="F154" s="5">
        <v>1</v>
      </c>
      <c r="G154" s="93" t="s">
        <v>188</v>
      </c>
      <c r="H154" s="5">
        <v>126</v>
      </c>
      <c r="I154" s="11">
        <v>0</v>
      </c>
      <c r="J154" s="11">
        <v>0</v>
      </c>
      <c r="K154" s="11">
        <v>0</v>
      </c>
    </row>
    <row r="155" spans="1:11" ht="12">
      <c r="A155" s="5">
        <v>3</v>
      </c>
      <c r="B155" s="5">
        <v>3</v>
      </c>
      <c r="C155" s="5">
        <v>2</v>
      </c>
      <c r="D155" s="5">
        <v>4</v>
      </c>
      <c r="E155" s="5">
        <v>1</v>
      </c>
      <c r="F155" s="5">
        <v>2</v>
      </c>
      <c r="G155" s="93" t="s">
        <v>191</v>
      </c>
      <c r="H155" s="5">
        <v>127</v>
      </c>
      <c r="I155" s="11">
        <v>0</v>
      </c>
      <c r="J155" s="11">
        <v>0</v>
      </c>
      <c r="K155" s="11">
        <v>0</v>
      </c>
    </row>
    <row r="156" spans="1:11" ht="22.5">
      <c r="A156" s="5">
        <v>3</v>
      </c>
      <c r="B156" s="5">
        <v>3</v>
      </c>
      <c r="C156" s="5">
        <v>2</v>
      </c>
      <c r="D156" s="5">
        <v>5</v>
      </c>
      <c r="E156" s="5"/>
      <c r="F156" s="5"/>
      <c r="G156" s="93" t="s">
        <v>184</v>
      </c>
      <c r="H156" s="5">
        <v>128</v>
      </c>
      <c r="I156" s="94">
        <f>I157</f>
        <v>0</v>
      </c>
      <c r="J156" s="94">
        <f>J157</f>
        <v>0</v>
      </c>
      <c r="K156" s="94">
        <f>K157</f>
        <v>0</v>
      </c>
    </row>
    <row r="157" spans="1:11" ht="22.5">
      <c r="A157" s="5">
        <v>3</v>
      </c>
      <c r="B157" s="5">
        <v>3</v>
      </c>
      <c r="C157" s="5">
        <v>2</v>
      </c>
      <c r="D157" s="5">
        <v>5</v>
      </c>
      <c r="E157" s="5">
        <v>1</v>
      </c>
      <c r="F157" s="5">
        <v>1</v>
      </c>
      <c r="G157" s="93" t="s">
        <v>184</v>
      </c>
      <c r="H157" s="5">
        <v>129</v>
      </c>
      <c r="I157" s="11"/>
      <c r="J157" s="11"/>
      <c r="K157" s="11"/>
    </row>
    <row r="158" spans="1:11" ht="12">
      <c r="A158" s="5">
        <v>3</v>
      </c>
      <c r="B158" s="5">
        <v>3</v>
      </c>
      <c r="C158" s="5">
        <v>2</v>
      </c>
      <c r="D158" s="5">
        <v>7</v>
      </c>
      <c r="E158" s="5"/>
      <c r="F158" s="5"/>
      <c r="G158" s="93" t="s">
        <v>299</v>
      </c>
      <c r="H158" s="5">
        <v>130</v>
      </c>
      <c r="I158" s="94">
        <f>I159</f>
        <v>0</v>
      </c>
      <c r="J158" s="94">
        <f>J159</f>
        <v>0</v>
      </c>
      <c r="K158" s="94">
        <f>K159</f>
        <v>0</v>
      </c>
    </row>
    <row r="159" spans="1:11" ht="12">
      <c r="A159" s="5">
        <v>3</v>
      </c>
      <c r="B159" s="5">
        <v>3</v>
      </c>
      <c r="C159" s="5">
        <v>2</v>
      </c>
      <c r="D159" s="5">
        <v>7</v>
      </c>
      <c r="E159" s="5">
        <v>1</v>
      </c>
      <c r="F159" s="5">
        <v>1</v>
      </c>
      <c r="G159" s="93" t="s">
        <v>299</v>
      </c>
      <c r="H159" s="5">
        <v>131</v>
      </c>
      <c r="I159" s="11">
        <v>0</v>
      </c>
      <c r="J159" s="11">
        <v>0</v>
      </c>
      <c r="K159" s="11">
        <v>0</v>
      </c>
    </row>
    <row r="160" spans="1:11" ht="12">
      <c r="A160" s="5"/>
      <c r="B160" s="5"/>
      <c r="C160" s="5"/>
      <c r="D160" s="5"/>
      <c r="E160" s="5"/>
      <c r="F160" s="5"/>
      <c r="G160" s="95" t="s">
        <v>303</v>
      </c>
      <c r="H160" s="1">
        <v>132</v>
      </c>
      <c r="I160" s="12">
        <f>I29+I93</f>
        <v>23536600</v>
      </c>
      <c r="J160" s="12">
        <f>J29+J93</f>
        <v>6647300</v>
      </c>
      <c r="K160" s="12">
        <f>K29+K93</f>
        <v>4379054.7299999995</v>
      </c>
    </row>
    <row r="163" spans="2:13" ht="12">
      <c r="B163" s="200" t="s">
        <v>304</v>
      </c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</row>
    <row r="164" spans="2:13" ht="12">
      <c r="B164" s="210" t="s">
        <v>305</v>
      </c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</row>
    <row r="165" spans="2:7" ht="12">
      <c r="B165" s="202" t="s">
        <v>19</v>
      </c>
      <c r="C165" s="202"/>
      <c r="D165" s="202"/>
      <c r="E165" s="202"/>
      <c r="F165" s="202"/>
      <c r="G165" s="202"/>
    </row>
  </sheetData>
  <sheetProtection password="CEFF" sheet="1" objects="1" scenarios="1"/>
  <mergeCells count="29">
    <mergeCell ref="J1:O1"/>
    <mergeCell ref="J2:O2"/>
    <mergeCell ref="J3:O3"/>
    <mergeCell ref="G5:K5"/>
    <mergeCell ref="G6:K6"/>
    <mergeCell ref="D8:M8"/>
    <mergeCell ref="G9:M9"/>
    <mergeCell ref="G10:K10"/>
    <mergeCell ref="G11:K11"/>
    <mergeCell ref="G13:J13"/>
    <mergeCell ref="G14:J14"/>
    <mergeCell ref="G16:J16"/>
    <mergeCell ref="J25:J27"/>
    <mergeCell ref="G17:J17"/>
    <mergeCell ref="J18:O18"/>
    <mergeCell ref="J19:K19"/>
    <mergeCell ref="B21:I21"/>
    <mergeCell ref="J21:K21"/>
    <mergeCell ref="B22:I22"/>
    <mergeCell ref="K25:K27"/>
    <mergeCell ref="A28:F28"/>
    <mergeCell ref="B163:M163"/>
    <mergeCell ref="B164:M164"/>
    <mergeCell ref="B165:G165"/>
    <mergeCell ref="B23:I23"/>
    <mergeCell ref="A25:F27"/>
    <mergeCell ref="G25:G27"/>
    <mergeCell ref="H25:H27"/>
    <mergeCell ref="I25:I27"/>
  </mergeCells>
  <printOptions/>
  <pageMargins left="0.75" right="0.75" top="0.78" bottom="0.82" header="0.5" footer="0.5"/>
  <pageSetup fitToHeight="0" fitToWidth="1" horizontalDpi="600" verticalDpi="600" orientation="portrait" paperSize="9" scale="86" r:id="rId1"/>
  <headerFooter alignWithMargins="0">
    <oddHeader>&amp;C&amp;8&amp;P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65"/>
  <sheetViews>
    <sheetView zoomScale="130" zoomScaleNormal="130" zoomScalePageLayoutView="0" workbookViewId="0" topLeftCell="A1">
      <selection activeCell="H24" sqref="H24"/>
    </sheetView>
  </sheetViews>
  <sheetFormatPr defaultColWidth="8.83203125" defaultRowHeight="12"/>
  <cols>
    <col min="1" max="1" width="44.66015625" style="32" customWidth="1"/>
    <col min="2" max="2" width="4.66015625" style="32" customWidth="1"/>
    <col min="3" max="3" width="14.83203125" style="32" customWidth="1"/>
    <col min="4" max="4" width="13.5" style="32" customWidth="1"/>
    <col min="5" max="5" width="14.33203125" style="32" customWidth="1"/>
    <col min="6" max="6" width="15.33203125" style="32" customWidth="1"/>
    <col min="7" max="7" width="8" style="70" customWidth="1"/>
    <col min="8" max="16384" width="8.83203125" style="32" customWidth="1"/>
  </cols>
  <sheetData>
    <row r="1" spans="3:7" s="13" customFormat="1" ht="12" customHeight="1">
      <c r="C1" s="259" t="s">
        <v>31</v>
      </c>
      <c r="D1" s="260"/>
      <c r="E1" s="260"/>
      <c r="F1" s="260"/>
      <c r="G1" s="15"/>
    </row>
    <row r="2" spans="3:7" s="13" customFormat="1" ht="12.75" customHeight="1">
      <c r="C2" s="260"/>
      <c r="D2" s="260"/>
      <c r="E2" s="260"/>
      <c r="F2" s="260"/>
      <c r="G2" s="15"/>
    </row>
    <row r="3" spans="1:7" s="13" customFormat="1" ht="9.75" customHeight="1">
      <c r="A3" s="16"/>
      <c r="B3" s="17"/>
      <c r="C3" s="260"/>
      <c r="D3" s="260"/>
      <c r="E3" s="260"/>
      <c r="F3" s="260"/>
      <c r="G3" s="18"/>
    </row>
    <row r="4" spans="1:7" s="13" customFormat="1" ht="9.75" customHeight="1">
      <c r="A4" s="16"/>
      <c r="B4" s="17"/>
      <c r="C4" s="14"/>
      <c r="D4" s="14"/>
      <c r="E4" s="14"/>
      <c r="F4" s="14"/>
      <c r="G4" s="18"/>
    </row>
    <row r="5" spans="1:7" s="13" customFormat="1" ht="15.75" customHeight="1">
      <c r="A5" s="261" t="s">
        <v>29</v>
      </c>
      <c r="B5" s="262"/>
      <c r="C5" s="262"/>
      <c r="D5" s="262"/>
      <c r="E5" s="263"/>
      <c r="F5" s="263"/>
      <c r="G5" s="19"/>
    </row>
    <row r="6" spans="1:7" s="13" customFormat="1" ht="12" customHeight="1">
      <c r="A6" s="264" t="s">
        <v>32</v>
      </c>
      <c r="B6" s="265"/>
      <c r="C6" s="265"/>
      <c r="D6" s="265"/>
      <c r="E6" s="265"/>
      <c r="F6" s="265"/>
      <c r="G6" s="22"/>
    </row>
    <row r="7" spans="1:7" s="13" customFormat="1" ht="12" customHeight="1">
      <c r="A7" s="20"/>
      <c r="B7" s="21"/>
      <c r="C7" s="21"/>
      <c r="D7" s="21"/>
      <c r="E7" s="21"/>
      <c r="F7" s="21"/>
      <c r="G7" s="22"/>
    </row>
    <row r="8" spans="1:7" s="13" customFormat="1" ht="9" customHeight="1">
      <c r="A8" s="266" t="s">
        <v>33</v>
      </c>
      <c r="B8" s="267"/>
      <c r="C8" s="267"/>
      <c r="D8" s="267"/>
      <c r="E8" s="267"/>
      <c r="F8" s="267"/>
      <c r="G8" s="23"/>
    </row>
    <row r="9" spans="1:7" s="13" customFormat="1" ht="14.25" customHeight="1">
      <c r="A9" s="267"/>
      <c r="B9" s="267"/>
      <c r="C9" s="267"/>
      <c r="D9" s="267"/>
      <c r="E9" s="267"/>
      <c r="F9" s="267"/>
      <c r="G9" s="25"/>
    </row>
    <row r="10" spans="1:7" s="13" customFormat="1" ht="14.25" customHeight="1">
      <c r="A10" s="24"/>
      <c r="B10" s="24"/>
      <c r="C10" s="24"/>
      <c r="D10" s="24"/>
      <c r="E10" s="24"/>
      <c r="F10" s="24"/>
      <c r="G10" s="25"/>
    </row>
    <row r="11" spans="2:7" s="13" customFormat="1" ht="11.25" customHeight="1">
      <c r="B11" s="268" t="s">
        <v>34</v>
      </c>
      <c r="C11" s="269"/>
      <c r="D11" s="269"/>
      <c r="E11" s="270"/>
      <c r="F11" s="26"/>
      <c r="G11" s="22"/>
    </row>
    <row r="12" spans="2:7" s="13" customFormat="1" ht="15" customHeight="1">
      <c r="B12" s="271" t="s">
        <v>35</v>
      </c>
      <c r="C12" s="272"/>
      <c r="D12" s="272"/>
      <c r="E12" s="272"/>
      <c r="F12" s="26"/>
      <c r="G12" s="22"/>
    </row>
    <row r="13" spans="1:7" s="13" customFormat="1" ht="15" customHeight="1">
      <c r="A13" s="247" t="s">
        <v>36</v>
      </c>
      <c r="B13" s="248"/>
      <c r="C13" s="248"/>
      <c r="D13" s="248"/>
      <c r="E13" s="248"/>
      <c r="F13" s="248"/>
      <c r="G13" s="27"/>
    </row>
    <row r="14" spans="1:6" s="13" customFormat="1" ht="15" customHeight="1">
      <c r="A14" s="249" t="s">
        <v>37</v>
      </c>
      <c r="B14" s="250"/>
      <c r="C14" s="250"/>
      <c r="D14" s="250"/>
      <c r="E14" s="250"/>
      <c r="F14" s="250"/>
    </row>
    <row r="15" spans="1:7" s="13" customFormat="1" ht="15" customHeight="1">
      <c r="A15" s="251" t="s">
        <v>38</v>
      </c>
      <c r="B15" s="252"/>
      <c r="C15" s="252"/>
      <c r="D15" s="252"/>
      <c r="E15" s="252"/>
      <c r="F15" s="252"/>
      <c r="G15" s="27"/>
    </row>
    <row r="16" spans="1:7" s="13" customFormat="1" ht="15" customHeight="1">
      <c r="A16" s="253" t="s">
        <v>39</v>
      </c>
      <c r="B16" s="254"/>
      <c r="C16" s="254"/>
      <c r="D16" s="254"/>
      <c r="E16" s="254"/>
      <c r="F16" s="254"/>
      <c r="G16" s="27"/>
    </row>
    <row r="17" spans="1:7" s="13" customFormat="1" ht="15" customHeight="1">
      <c r="A17" s="28"/>
      <c r="B17" s="29"/>
      <c r="C17" s="29"/>
      <c r="D17" s="29"/>
      <c r="E17" s="29"/>
      <c r="F17" s="29"/>
      <c r="G17" s="27"/>
    </row>
    <row r="18" spans="1:6" s="13" customFormat="1" ht="12.75" customHeight="1">
      <c r="A18" s="30"/>
      <c r="B18" s="30"/>
      <c r="C18" s="30"/>
      <c r="D18" s="255" t="s">
        <v>40</v>
      </c>
      <c r="E18" s="256"/>
      <c r="F18" s="31">
        <v>13</v>
      </c>
    </row>
    <row r="19" spans="1:7" ht="12.75">
      <c r="A19" s="257"/>
      <c r="B19" s="258"/>
      <c r="C19" s="258"/>
      <c r="F19" s="33" t="s">
        <v>41</v>
      </c>
      <c r="G19" s="34"/>
    </row>
    <row r="20" spans="1:7" ht="9.75" customHeight="1">
      <c r="A20" s="241" t="s">
        <v>42</v>
      </c>
      <c r="B20" s="242" t="s">
        <v>43</v>
      </c>
      <c r="C20" s="243" t="s">
        <v>44</v>
      </c>
      <c r="D20" s="244" t="s">
        <v>45</v>
      </c>
      <c r="E20" s="245"/>
      <c r="F20" s="245"/>
      <c r="G20" s="36"/>
    </row>
    <row r="21" spans="1:7" ht="9.75" customHeight="1">
      <c r="A21" s="241"/>
      <c r="B21" s="242"/>
      <c r="C21" s="243"/>
      <c r="D21" s="245" t="s">
        <v>46</v>
      </c>
      <c r="E21" s="245"/>
      <c r="F21" s="246" t="s">
        <v>47</v>
      </c>
      <c r="G21" s="36"/>
    </row>
    <row r="22" spans="1:7" ht="78" customHeight="1">
      <c r="A22" s="241"/>
      <c r="B22" s="242"/>
      <c r="C22" s="243"/>
      <c r="D22" s="35" t="s">
        <v>48</v>
      </c>
      <c r="E22" s="37" t="s">
        <v>49</v>
      </c>
      <c r="F22" s="246"/>
      <c r="G22" s="36"/>
    </row>
    <row r="23" spans="1:7" ht="10.5" customHeight="1">
      <c r="A23" s="38">
        <v>1</v>
      </c>
      <c r="B23" s="38">
        <v>2</v>
      </c>
      <c r="C23" s="38">
        <v>3</v>
      </c>
      <c r="D23" s="38">
        <v>4</v>
      </c>
      <c r="E23" s="38">
        <v>5</v>
      </c>
      <c r="F23" s="38">
        <v>6</v>
      </c>
      <c r="G23" s="36"/>
    </row>
    <row r="24" spans="1:7" ht="21">
      <c r="A24" s="39" t="s">
        <v>50</v>
      </c>
      <c r="B24" s="40">
        <v>1</v>
      </c>
      <c r="C24" s="41">
        <f>D24+F24</f>
        <v>2082.5</v>
      </c>
      <c r="D24" s="41">
        <f>D25+D38</f>
        <v>2082.5</v>
      </c>
      <c r="E24" s="41">
        <f>E25+E38</f>
        <v>1137.8</v>
      </c>
      <c r="F24" s="41">
        <f>F25+F38</f>
        <v>0</v>
      </c>
      <c r="G24" s="36"/>
    </row>
    <row r="25" spans="1:7" ht="12.75">
      <c r="A25" s="42" t="s">
        <v>51</v>
      </c>
      <c r="B25" s="43">
        <v>2</v>
      </c>
      <c r="C25" s="44">
        <f aca="true" t="shared" si="0" ref="C25:C88">D25+F25</f>
        <v>2082.5</v>
      </c>
      <c r="D25" s="44">
        <f>D26+D27+D28+D29</f>
        <v>2082.5</v>
      </c>
      <c r="E25" s="44">
        <f>E26+E27+E28+E29</f>
        <v>1137.8</v>
      </c>
      <c r="F25" s="44">
        <f>F26+F27+F28+F29</f>
        <v>0</v>
      </c>
      <c r="G25" s="36"/>
    </row>
    <row r="26" spans="1:7" ht="12.75">
      <c r="A26" s="45" t="s">
        <v>52</v>
      </c>
      <c r="B26" s="46">
        <v>3</v>
      </c>
      <c r="C26" s="47">
        <f t="shared" si="0"/>
        <v>495.7</v>
      </c>
      <c r="D26" s="48">
        <v>495.7</v>
      </c>
      <c r="E26" s="48">
        <v>495.7</v>
      </c>
      <c r="F26" s="48"/>
      <c r="G26" s="36"/>
    </row>
    <row r="27" spans="1:7" ht="12.75">
      <c r="A27" s="45" t="s">
        <v>53</v>
      </c>
      <c r="B27" s="46">
        <v>4</v>
      </c>
      <c r="C27" s="47">
        <f t="shared" si="0"/>
        <v>0</v>
      </c>
      <c r="D27" s="48"/>
      <c r="E27" s="48"/>
      <c r="F27" s="48"/>
      <c r="G27" s="36"/>
    </row>
    <row r="28" spans="1:7" ht="12.75">
      <c r="A28" s="45" t="s">
        <v>54</v>
      </c>
      <c r="B28" s="46">
        <v>5</v>
      </c>
      <c r="C28" s="47">
        <f t="shared" si="0"/>
        <v>0</v>
      </c>
      <c r="D28" s="48"/>
      <c r="E28" s="48"/>
      <c r="F28" s="48"/>
      <c r="G28" s="36"/>
    </row>
    <row r="29" spans="1:7" ht="12.75">
      <c r="A29" s="45" t="s">
        <v>55</v>
      </c>
      <c r="B29" s="46">
        <v>6</v>
      </c>
      <c r="C29" s="47">
        <f t="shared" si="0"/>
        <v>1586.8</v>
      </c>
      <c r="D29" s="47">
        <f>D30+D31+D32+D33+D34+D35+D36+D37</f>
        <v>1586.8</v>
      </c>
      <c r="E29" s="47">
        <f>E30+E31+E32+E33+E34+E35+E36+E37</f>
        <v>642.1</v>
      </c>
      <c r="F29" s="47">
        <f>F30+F31+F32+F33+F34+F35+F36+F37</f>
        <v>0</v>
      </c>
      <c r="G29" s="36"/>
    </row>
    <row r="30" spans="1:7" ht="13.5" customHeight="1">
      <c r="A30" s="49" t="s">
        <v>56</v>
      </c>
      <c r="B30" s="46">
        <v>7</v>
      </c>
      <c r="C30" s="47">
        <f t="shared" si="0"/>
        <v>1586.8</v>
      </c>
      <c r="D30" s="48">
        <v>1586.8</v>
      </c>
      <c r="E30" s="48">
        <v>642.1</v>
      </c>
      <c r="F30" s="48"/>
      <c r="G30" s="36"/>
    </row>
    <row r="31" spans="1:7" ht="12.75">
      <c r="A31" s="50" t="s">
        <v>57</v>
      </c>
      <c r="B31" s="46">
        <v>8</v>
      </c>
      <c r="C31" s="47">
        <f t="shared" si="0"/>
        <v>0</v>
      </c>
      <c r="D31" s="48"/>
      <c r="E31" s="48"/>
      <c r="F31" s="48"/>
      <c r="G31" s="36"/>
    </row>
    <row r="32" spans="1:7" ht="12.75">
      <c r="A32" s="50" t="s">
        <v>58</v>
      </c>
      <c r="B32" s="46">
        <v>9</v>
      </c>
      <c r="C32" s="47">
        <f t="shared" si="0"/>
        <v>0</v>
      </c>
      <c r="D32" s="48"/>
      <c r="E32" s="48"/>
      <c r="F32" s="48"/>
      <c r="G32" s="36"/>
    </row>
    <row r="33" spans="1:7" ht="12.75">
      <c r="A33" s="50" t="s">
        <v>59</v>
      </c>
      <c r="B33" s="46">
        <v>10</v>
      </c>
      <c r="C33" s="47">
        <f t="shared" si="0"/>
        <v>0</v>
      </c>
      <c r="D33" s="48"/>
      <c r="E33" s="48"/>
      <c r="F33" s="48"/>
      <c r="G33" s="36"/>
    </row>
    <row r="34" spans="1:7" ht="12.75">
      <c r="A34" s="50" t="s">
        <v>60</v>
      </c>
      <c r="B34" s="46">
        <v>11</v>
      </c>
      <c r="C34" s="47">
        <f t="shared" si="0"/>
        <v>0</v>
      </c>
      <c r="D34" s="48"/>
      <c r="E34" s="48"/>
      <c r="F34" s="48"/>
      <c r="G34" s="36"/>
    </row>
    <row r="35" spans="1:7" ht="12.75">
      <c r="A35" s="50" t="s">
        <v>61</v>
      </c>
      <c r="B35" s="46">
        <v>12</v>
      </c>
      <c r="C35" s="47">
        <f t="shared" si="0"/>
        <v>0</v>
      </c>
      <c r="D35" s="48"/>
      <c r="E35" s="48"/>
      <c r="F35" s="48"/>
      <c r="G35" s="36"/>
    </row>
    <row r="36" spans="1:7" ht="12.75">
      <c r="A36" s="50" t="s">
        <v>62</v>
      </c>
      <c r="B36" s="46">
        <v>13</v>
      </c>
      <c r="C36" s="47">
        <f t="shared" si="0"/>
        <v>0</v>
      </c>
      <c r="D36" s="48"/>
      <c r="E36" s="48"/>
      <c r="F36" s="48"/>
      <c r="G36" s="36"/>
    </row>
    <row r="37" spans="1:7" ht="12.75" customHeight="1">
      <c r="A37" s="50" t="s">
        <v>63</v>
      </c>
      <c r="B37" s="46">
        <v>14</v>
      </c>
      <c r="C37" s="47">
        <f t="shared" si="0"/>
        <v>0</v>
      </c>
      <c r="D37" s="48"/>
      <c r="E37" s="48"/>
      <c r="F37" s="48"/>
      <c r="G37" s="36"/>
    </row>
    <row r="38" spans="1:7" ht="12.75">
      <c r="A38" s="42" t="s">
        <v>64</v>
      </c>
      <c r="B38" s="43">
        <v>15</v>
      </c>
      <c r="C38" s="44">
        <f t="shared" si="0"/>
        <v>0</v>
      </c>
      <c r="D38" s="44">
        <f>D39+D40</f>
        <v>0</v>
      </c>
      <c r="E38" s="44">
        <f>E39+E40</f>
        <v>0</v>
      </c>
      <c r="F38" s="44">
        <f>F39+F40</f>
        <v>0</v>
      </c>
      <c r="G38" s="36"/>
    </row>
    <row r="39" spans="1:7" ht="12.75">
      <c r="A39" s="45" t="s">
        <v>65</v>
      </c>
      <c r="B39" s="46">
        <v>16</v>
      </c>
      <c r="C39" s="47">
        <f t="shared" si="0"/>
        <v>0</v>
      </c>
      <c r="D39" s="48"/>
      <c r="E39" s="48"/>
      <c r="F39" s="48"/>
      <c r="G39" s="51"/>
    </row>
    <row r="40" spans="1:7" ht="12.75">
      <c r="A40" s="45" t="s">
        <v>66</v>
      </c>
      <c r="B40" s="46">
        <v>17</v>
      </c>
      <c r="C40" s="47">
        <f t="shared" si="0"/>
        <v>0</v>
      </c>
      <c r="D40" s="48"/>
      <c r="E40" s="48"/>
      <c r="F40" s="48"/>
      <c r="G40" s="51"/>
    </row>
    <row r="41" spans="1:7" ht="21">
      <c r="A41" s="52" t="s">
        <v>67</v>
      </c>
      <c r="B41" s="43">
        <v>18</v>
      </c>
      <c r="C41" s="44">
        <f t="shared" si="0"/>
        <v>0</v>
      </c>
      <c r="D41" s="44">
        <f>D42+D56</f>
        <v>0</v>
      </c>
      <c r="E41" s="44">
        <f>E42+E56</f>
        <v>0</v>
      </c>
      <c r="F41" s="44">
        <f>F42+F56</f>
        <v>0</v>
      </c>
      <c r="G41" s="36"/>
    </row>
    <row r="42" spans="1:7" ht="12.75">
      <c r="A42" s="42" t="s">
        <v>68</v>
      </c>
      <c r="B42" s="43">
        <v>19</v>
      </c>
      <c r="C42" s="44">
        <f t="shared" si="0"/>
        <v>0</v>
      </c>
      <c r="D42" s="44">
        <f>D43+D44+D45+D46</f>
        <v>0</v>
      </c>
      <c r="E42" s="44">
        <f>E43+E44+E45+E46</f>
        <v>0</v>
      </c>
      <c r="F42" s="44">
        <f>F43+F44+F45+F46</f>
        <v>0</v>
      </c>
      <c r="G42" s="36"/>
    </row>
    <row r="43" spans="1:7" ht="12.75">
      <c r="A43" s="45" t="s">
        <v>52</v>
      </c>
      <c r="B43" s="46">
        <v>20</v>
      </c>
      <c r="C43" s="47">
        <f t="shared" si="0"/>
        <v>0</v>
      </c>
      <c r="D43" s="48"/>
      <c r="E43" s="48"/>
      <c r="F43" s="48"/>
      <c r="G43" s="36"/>
    </row>
    <row r="44" spans="1:7" ht="12.75">
      <c r="A44" s="45" t="s">
        <v>53</v>
      </c>
      <c r="B44" s="46">
        <v>21</v>
      </c>
      <c r="C44" s="47">
        <f t="shared" si="0"/>
        <v>0</v>
      </c>
      <c r="D44" s="48"/>
      <c r="E44" s="48"/>
      <c r="F44" s="48"/>
      <c r="G44" s="36"/>
    </row>
    <row r="45" spans="1:7" ht="12.75">
      <c r="A45" s="45" t="s">
        <v>54</v>
      </c>
      <c r="B45" s="46">
        <v>22</v>
      </c>
      <c r="C45" s="47">
        <f t="shared" si="0"/>
        <v>0</v>
      </c>
      <c r="D45" s="48"/>
      <c r="E45" s="48"/>
      <c r="F45" s="48"/>
      <c r="G45" s="36"/>
    </row>
    <row r="46" spans="1:7" ht="12.75">
      <c r="A46" s="45" t="s">
        <v>55</v>
      </c>
      <c r="B46" s="46">
        <v>23</v>
      </c>
      <c r="C46" s="47">
        <f t="shared" si="0"/>
        <v>0</v>
      </c>
      <c r="D46" s="47">
        <f>D47+D48+D49+D50+D51+D52+D53+D54+D55</f>
        <v>0</v>
      </c>
      <c r="E46" s="47">
        <f>E47+E48+E49+E50+E51+E52+E53+E54+E55</f>
        <v>0</v>
      </c>
      <c r="F46" s="47">
        <f>F47+F48+F49+F50+F51+F52+F53+F54+F55</f>
        <v>0</v>
      </c>
      <c r="G46" s="36"/>
    </row>
    <row r="47" spans="1:7" ht="13.5" customHeight="1">
      <c r="A47" s="49" t="s">
        <v>56</v>
      </c>
      <c r="B47" s="46">
        <v>24</v>
      </c>
      <c r="C47" s="47">
        <f t="shared" si="0"/>
        <v>0</v>
      </c>
      <c r="D47" s="48"/>
      <c r="E47" s="48"/>
      <c r="F47" s="48"/>
      <c r="G47" s="36"/>
    </row>
    <row r="48" spans="1:7" ht="12.75">
      <c r="A48" s="45" t="s">
        <v>57</v>
      </c>
      <c r="B48" s="46">
        <v>25</v>
      </c>
      <c r="C48" s="47">
        <f t="shared" si="0"/>
        <v>0</v>
      </c>
      <c r="D48" s="48"/>
      <c r="E48" s="48"/>
      <c r="F48" s="48"/>
      <c r="G48" s="36"/>
    </row>
    <row r="49" spans="1:7" ht="12.75">
      <c r="A49" s="50" t="s">
        <v>58</v>
      </c>
      <c r="B49" s="46">
        <v>26</v>
      </c>
      <c r="C49" s="47">
        <f t="shared" si="0"/>
        <v>0</v>
      </c>
      <c r="D49" s="48"/>
      <c r="E49" s="48"/>
      <c r="F49" s="48"/>
      <c r="G49" s="36"/>
    </row>
    <row r="50" spans="1:7" ht="12.75">
      <c r="A50" s="50" t="s">
        <v>59</v>
      </c>
      <c r="B50" s="46">
        <v>27</v>
      </c>
      <c r="C50" s="47">
        <f t="shared" si="0"/>
        <v>0</v>
      </c>
      <c r="D50" s="48"/>
      <c r="E50" s="48"/>
      <c r="F50" s="48"/>
      <c r="G50" s="36"/>
    </row>
    <row r="51" spans="1:7" ht="12.75" customHeight="1">
      <c r="A51" s="50" t="s">
        <v>60</v>
      </c>
      <c r="B51" s="46">
        <v>28</v>
      </c>
      <c r="C51" s="47">
        <f t="shared" si="0"/>
        <v>0</v>
      </c>
      <c r="D51" s="48"/>
      <c r="E51" s="48"/>
      <c r="F51" s="48"/>
      <c r="G51" s="36"/>
    </row>
    <row r="52" spans="1:7" ht="12.75">
      <c r="A52" s="50" t="s">
        <v>61</v>
      </c>
      <c r="B52" s="46">
        <v>29</v>
      </c>
      <c r="C52" s="47">
        <f t="shared" si="0"/>
        <v>0</v>
      </c>
      <c r="D52" s="48"/>
      <c r="E52" s="48"/>
      <c r="F52" s="48"/>
      <c r="G52" s="36"/>
    </row>
    <row r="53" spans="1:7" ht="12.75">
      <c r="A53" s="50" t="s">
        <v>62</v>
      </c>
      <c r="B53" s="46">
        <v>30</v>
      </c>
      <c r="C53" s="47">
        <f t="shared" si="0"/>
        <v>0</v>
      </c>
      <c r="D53" s="48"/>
      <c r="E53" s="48"/>
      <c r="F53" s="48"/>
      <c r="G53" s="36"/>
    </row>
    <row r="54" spans="1:7" ht="12.75">
      <c r="A54" s="50" t="s">
        <v>63</v>
      </c>
      <c r="B54" s="46">
        <v>31</v>
      </c>
      <c r="C54" s="47">
        <f t="shared" si="0"/>
        <v>0</v>
      </c>
      <c r="D54" s="48"/>
      <c r="E54" s="48"/>
      <c r="F54" s="48"/>
      <c r="G54" s="36"/>
    </row>
    <row r="55" spans="1:7" ht="12.75">
      <c r="A55" s="50" t="s">
        <v>69</v>
      </c>
      <c r="B55" s="46">
        <v>32</v>
      </c>
      <c r="C55" s="47">
        <f t="shared" si="0"/>
        <v>0</v>
      </c>
      <c r="D55" s="48"/>
      <c r="E55" s="48"/>
      <c r="F55" s="48"/>
      <c r="G55" s="36"/>
    </row>
    <row r="56" spans="1:7" s="57" customFormat="1" ht="12.75">
      <c r="A56" s="53" t="s">
        <v>70</v>
      </c>
      <c r="B56" s="54">
        <v>33</v>
      </c>
      <c r="C56" s="44">
        <f t="shared" si="0"/>
        <v>0</v>
      </c>
      <c r="D56" s="55">
        <f>D57+D58</f>
        <v>0</v>
      </c>
      <c r="E56" s="55">
        <f>E57+E58</f>
        <v>0</v>
      </c>
      <c r="F56" s="55">
        <f>F57+F58</f>
        <v>0</v>
      </c>
      <c r="G56" s="56"/>
    </row>
    <row r="57" spans="1:7" ht="12.75">
      <c r="A57" s="45" t="s">
        <v>65</v>
      </c>
      <c r="B57" s="46">
        <v>34</v>
      </c>
      <c r="C57" s="47">
        <f t="shared" si="0"/>
        <v>0</v>
      </c>
      <c r="D57" s="48"/>
      <c r="E57" s="48"/>
      <c r="F57" s="48"/>
      <c r="G57" s="51"/>
    </row>
    <row r="58" spans="1:7" ht="12.75">
      <c r="A58" s="45" t="s">
        <v>66</v>
      </c>
      <c r="B58" s="46">
        <v>35</v>
      </c>
      <c r="C58" s="47">
        <f t="shared" si="0"/>
        <v>0</v>
      </c>
      <c r="D58" s="48"/>
      <c r="E58" s="48"/>
      <c r="F58" s="48"/>
      <c r="G58" s="51"/>
    </row>
    <row r="59" spans="1:7" ht="21">
      <c r="A59" s="52" t="s">
        <v>71</v>
      </c>
      <c r="B59" s="43">
        <v>36</v>
      </c>
      <c r="C59" s="44">
        <f t="shared" si="0"/>
        <v>495.7</v>
      </c>
      <c r="D59" s="58">
        <f>D60+D74</f>
        <v>495.7</v>
      </c>
      <c r="E59" s="58">
        <f>E60+E74</f>
        <v>495.7</v>
      </c>
      <c r="F59" s="58">
        <f>F60+F74</f>
        <v>0</v>
      </c>
      <c r="G59" s="59"/>
    </row>
    <row r="60" spans="1:7" ht="12.75">
      <c r="A60" s="42" t="s">
        <v>72</v>
      </c>
      <c r="B60" s="43">
        <v>37</v>
      </c>
      <c r="C60" s="44">
        <f t="shared" si="0"/>
        <v>495.7</v>
      </c>
      <c r="D60" s="58">
        <f>D61+D62+D63+D64</f>
        <v>495.7</v>
      </c>
      <c r="E60" s="58">
        <f>E61+E62+E63+E64</f>
        <v>495.7</v>
      </c>
      <c r="F60" s="58">
        <f>F61+F62+F63+F64</f>
        <v>0</v>
      </c>
      <c r="G60" s="59"/>
    </row>
    <row r="61" spans="1:7" ht="12.75">
      <c r="A61" s="45" t="s">
        <v>52</v>
      </c>
      <c r="B61" s="46">
        <v>38</v>
      </c>
      <c r="C61" s="47">
        <f t="shared" si="0"/>
        <v>495.7</v>
      </c>
      <c r="D61" s="48">
        <v>495.7</v>
      </c>
      <c r="E61" s="48">
        <v>495.7</v>
      </c>
      <c r="F61" s="48"/>
      <c r="G61" s="59"/>
    </row>
    <row r="62" spans="1:7" ht="12.75">
      <c r="A62" s="45" t="s">
        <v>53</v>
      </c>
      <c r="B62" s="46">
        <v>39</v>
      </c>
      <c r="C62" s="47">
        <f t="shared" si="0"/>
        <v>0</v>
      </c>
      <c r="D62" s="48"/>
      <c r="E62" s="48"/>
      <c r="F62" s="48"/>
      <c r="G62" s="59"/>
    </row>
    <row r="63" spans="1:7" ht="12.75">
      <c r="A63" s="45" t="s">
        <v>54</v>
      </c>
      <c r="B63" s="46">
        <v>40</v>
      </c>
      <c r="C63" s="47">
        <f t="shared" si="0"/>
        <v>0</v>
      </c>
      <c r="D63" s="48"/>
      <c r="E63" s="48"/>
      <c r="F63" s="48"/>
      <c r="G63" s="59"/>
    </row>
    <row r="64" spans="1:7" ht="12.75">
      <c r="A64" s="45" t="s">
        <v>55</v>
      </c>
      <c r="B64" s="46">
        <v>41</v>
      </c>
      <c r="C64" s="47">
        <f t="shared" si="0"/>
        <v>0</v>
      </c>
      <c r="D64" s="47">
        <f>D65+D66+D67+D68+D69+D70+D71+D72+D73</f>
        <v>0</v>
      </c>
      <c r="E64" s="47">
        <f>E65+E66+E67+E68+E69+E70+E71+E72+E73</f>
        <v>0</v>
      </c>
      <c r="F64" s="47">
        <f>F65+F66+F67+F68+F69+F70+F71+F72+F73</f>
        <v>0</v>
      </c>
      <c r="G64" s="59"/>
    </row>
    <row r="65" spans="1:7" ht="12.75">
      <c r="A65" s="50" t="s">
        <v>73</v>
      </c>
      <c r="B65" s="46">
        <v>42</v>
      </c>
      <c r="C65" s="47">
        <f t="shared" si="0"/>
        <v>0</v>
      </c>
      <c r="D65" s="48"/>
      <c r="E65" s="48"/>
      <c r="F65" s="48"/>
      <c r="G65" s="59"/>
    </row>
    <row r="66" spans="1:7" ht="12.75">
      <c r="A66" s="50" t="s">
        <v>74</v>
      </c>
      <c r="B66" s="46">
        <v>43</v>
      </c>
      <c r="C66" s="47">
        <f t="shared" si="0"/>
        <v>0</v>
      </c>
      <c r="D66" s="48"/>
      <c r="E66" s="48"/>
      <c r="F66" s="48"/>
      <c r="G66" s="36"/>
    </row>
    <row r="67" spans="1:7" ht="12.75">
      <c r="A67" s="50" t="s">
        <v>75</v>
      </c>
      <c r="B67" s="46">
        <v>44</v>
      </c>
      <c r="C67" s="47">
        <f t="shared" si="0"/>
        <v>0</v>
      </c>
      <c r="D67" s="48"/>
      <c r="E67" s="48"/>
      <c r="F67" s="48"/>
      <c r="G67" s="36"/>
    </row>
    <row r="68" spans="1:7" ht="12.75">
      <c r="A68" s="50" t="s">
        <v>76</v>
      </c>
      <c r="B68" s="46">
        <v>45</v>
      </c>
      <c r="C68" s="47">
        <f t="shared" si="0"/>
        <v>0</v>
      </c>
      <c r="D68" s="48"/>
      <c r="E68" s="48"/>
      <c r="F68" s="48"/>
      <c r="G68" s="36"/>
    </row>
    <row r="69" spans="1:7" ht="12.75">
      <c r="A69" s="50" t="s">
        <v>77</v>
      </c>
      <c r="B69" s="46">
        <v>46</v>
      </c>
      <c r="C69" s="47">
        <f t="shared" si="0"/>
        <v>0</v>
      </c>
      <c r="D69" s="48"/>
      <c r="E69" s="48"/>
      <c r="F69" s="48"/>
      <c r="G69" s="36"/>
    </row>
    <row r="70" spans="1:7" ht="12.75">
      <c r="A70" s="50" t="s">
        <v>78</v>
      </c>
      <c r="B70" s="46">
        <v>47</v>
      </c>
      <c r="C70" s="47">
        <f t="shared" si="0"/>
        <v>0</v>
      </c>
      <c r="D70" s="48"/>
      <c r="E70" s="48"/>
      <c r="F70" s="48"/>
      <c r="G70" s="36"/>
    </row>
    <row r="71" spans="1:7" ht="12.75">
      <c r="A71" s="50" t="s">
        <v>79</v>
      </c>
      <c r="B71" s="46">
        <v>48</v>
      </c>
      <c r="C71" s="47">
        <f t="shared" si="0"/>
        <v>0</v>
      </c>
      <c r="D71" s="48"/>
      <c r="E71" s="48"/>
      <c r="F71" s="48"/>
      <c r="G71" s="59"/>
    </row>
    <row r="72" spans="1:7" ht="12.75">
      <c r="A72" s="50" t="s">
        <v>80</v>
      </c>
      <c r="B72" s="46">
        <v>49</v>
      </c>
      <c r="C72" s="47">
        <f t="shared" si="0"/>
        <v>0</v>
      </c>
      <c r="D72" s="48"/>
      <c r="E72" s="48"/>
      <c r="F72" s="48"/>
      <c r="G72" s="59"/>
    </row>
    <row r="73" spans="1:7" ht="12.75">
      <c r="A73" s="50" t="s">
        <v>81</v>
      </c>
      <c r="B73" s="46">
        <v>50</v>
      </c>
      <c r="C73" s="47">
        <f t="shared" si="0"/>
        <v>0</v>
      </c>
      <c r="D73" s="48"/>
      <c r="E73" s="48"/>
      <c r="F73" s="48"/>
      <c r="G73" s="59"/>
    </row>
    <row r="74" spans="1:7" ht="12.75">
      <c r="A74" s="42" t="s">
        <v>82</v>
      </c>
      <c r="B74" s="43">
        <v>51</v>
      </c>
      <c r="C74" s="44">
        <f t="shared" si="0"/>
        <v>0</v>
      </c>
      <c r="D74" s="44">
        <f>D75+D76</f>
        <v>0</v>
      </c>
      <c r="E74" s="44">
        <f>E75+E76</f>
        <v>0</v>
      </c>
      <c r="F74" s="44">
        <f>F75+F76</f>
        <v>0</v>
      </c>
      <c r="G74" s="60"/>
    </row>
    <row r="75" spans="1:7" ht="13.5" customHeight="1">
      <c r="A75" s="45" t="s">
        <v>65</v>
      </c>
      <c r="B75" s="46">
        <v>52</v>
      </c>
      <c r="C75" s="47">
        <f t="shared" si="0"/>
        <v>0</v>
      </c>
      <c r="D75" s="48"/>
      <c r="E75" s="48"/>
      <c r="F75" s="48"/>
      <c r="G75" s="60"/>
    </row>
    <row r="76" spans="1:7" ht="13.5" customHeight="1">
      <c r="A76" s="45" t="s">
        <v>66</v>
      </c>
      <c r="B76" s="46">
        <v>53</v>
      </c>
      <c r="C76" s="47">
        <f t="shared" si="0"/>
        <v>0</v>
      </c>
      <c r="D76" s="48"/>
      <c r="E76" s="48"/>
      <c r="F76" s="48"/>
      <c r="G76" s="60"/>
    </row>
    <row r="77" spans="1:7" ht="31.5" customHeight="1">
      <c r="A77" s="42" t="s">
        <v>83</v>
      </c>
      <c r="B77" s="43">
        <v>54</v>
      </c>
      <c r="C77" s="44">
        <f t="shared" si="0"/>
        <v>0</v>
      </c>
      <c r="D77" s="61"/>
      <c r="E77" s="61"/>
      <c r="F77" s="61"/>
      <c r="G77" s="60"/>
    </row>
    <row r="78" spans="1:7" s="57" customFormat="1" ht="21">
      <c r="A78" s="62" t="s">
        <v>84</v>
      </c>
      <c r="B78" s="43">
        <v>55</v>
      </c>
      <c r="C78" s="44">
        <f t="shared" si="0"/>
        <v>1586.8</v>
      </c>
      <c r="D78" s="55">
        <f>D79+D92</f>
        <v>1586.8</v>
      </c>
      <c r="E78" s="55">
        <f>E79+E92</f>
        <v>642.1</v>
      </c>
      <c r="F78" s="55">
        <f>F79+F92</f>
        <v>0</v>
      </c>
      <c r="G78" s="63"/>
    </row>
    <row r="79" spans="1:7" ht="12.75">
      <c r="A79" s="42" t="s">
        <v>85</v>
      </c>
      <c r="B79" s="43">
        <v>56</v>
      </c>
      <c r="C79" s="44">
        <f t="shared" si="0"/>
        <v>1586.8</v>
      </c>
      <c r="D79" s="44">
        <f>D80+D81+D82+D83</f>
        <v>1586.8</v>
      </c>
      <c r="E79" s="44">
        <f>E80+E81+E82+E83</f>
        <v>642.1</v>
      </c>
      <c r="F79" s="44">
        <f>F80+F81+F82+F83</f>
        <v>0</v>
      </c>
      <c r="G79" s="36"/>
    </row>
    <row r="80" spans="1:7" ht="12.75">
      <c r="A80" s="45" t="s">
        <v>52</v>
      </c>
      <c r="B80" s="46">
        <v>57</v>
      </c>
      <c r="C80" s="47">
        <f t="shared" si="0"/>
        <v>0</v>
      </c>
      <c r="D80" s="48"/>
      <c r="E80" s="48"/>
      <c r="F80" s="48"/>
      <c r="G80" s="36"/>
    </row>
    <row r="81" spans="1:7" ht="12.75">
      <c r="A81" s="45" t="s">
        <v>53</v>
      </c>
      <c r="B81" s="46">
        <v>58</v>
      </c>
      <c r="C81" s="47">
        <f t="shared" si="0"/>
        <v>0</v>
      </c>
      <c r="D81" s="48"/>
      <c r="E81" s="48"/>
      <c r="F81" s="48"/>
      <c r="G81" s="36"/>
    </row>
    <row r="82" spans="1:7" ht="12.75">
      <c r="A82" s="45" t="s">
        <v>54</v>
      </c>
      <c r="B82" s="46">
        <v>59</v>
      </c>
      <c r="C82" s="47">
        <f t="shared" si="0"/>
        <v>0</v>
      </c>
      <c r="D82" s="48"/>
      <c r="E82" s="48"/>
      <c r="F82" s="48"/>
      <c r="G82" s="36"/>
    </row>
    <row r="83" spans="1:7" ht="12.75">
      <c r="A83" s="45" t="s">
        <v>55</v>
      </c>
      <c r="B83" s="46">
        <v>60</v>
      </c>
      <c r="C83" s="47">
        <f t="shared" si="0"/>
        <v>1586.8</v>
      </c>
      <c r="D83" s="47">
        <f>D84+D85+D86+D87+D88+D89+D90+D91</f>
        <v>1586.8</v>
      </c>
      <c r="E83" s="47">
        <f>E84+E85+E86+E87+E88+E89+E90+E91</f>
        <v>642.1</v>
      </c>
      <c r="F83" s="47">
        <f>F84+F85+F86+F87+F88+F89+F90+F91</f>
        <v>0</v>
      </c>
      <c r="G83" s="36"/>
    </row>
    <row r="84" spans="1:7" ht="13.5" customHeight="1">
      <c r="A84" s="50" t="s">
        <v>73</v>
      </c>
      <c r="B84" s="46">
        <v>61</v>
      </c>
      <c r="C84" s="47">
        <f t="shared" si="0"/>
        <v>1586.8</v>
      </c>
      <c r="D84" s="48">
        <v>1586.8</v>
      </c>
      <c r="E84" s="48">
        <v>642.1</v>
      </c>
      <c r="F84" s="48"/>
      <c r="G84" s="36"/>
    </row>
    <row r="85" spans="1:7" ht="12.75">
      <c r="A85" s="50" t="s">
        <v>74</v>
      </c>
      <c r="B85" s="46">
        <v>62</v>
      </c>
      <c r="C85" s="47">
        <f t="shared" si="0"/>
        <v>0</v>
      </c>
      <c r="D85" s="48"/>
      <c r="E85" s="48"/>
      <c r="F85" s="48"/>
      <c r="G85" s="36"/>
    </row>
    <row r="86" spans="1:7" ht="12.75">
      <c r="A86" s="50" t="s">
        <v>75</v>
      </c>
      <c r="B86" s="46">
        <v>63</v>
      </c>
      <c r="C86" s="47">
        <f t="shared" si="0"/>
        <v>0</v>
      </c>
      <c r="D86" s="48"/>
      <c r="E86" s="48"/>
      <c r="F86" s="48"/>
      <c r="G86" s="36"/>
    </row>
    <row r="87" spans="1:7" ht="12.75">
      <c r="A87" s="50" t="s">
        <v>76</v>
      </c>
      <c r="B87" s="46">
        <v>64</v>
      </c>
      <c r="C87" s="47">
        <f t="shared" si="0"/>
        <v>0</v>
      </c>
      <c r="D87" s="48"/>
      <c r="E87" s="48"/>
      <c r="F87" s="48"/>
      <c r="G87" s="36"/>
    </row>
    <row r="88" spans="1:7" ht="12.75">
      <c r="A88" s="50" t="s">
        <v>60</v>
      </c>
      <c r="B88" s="46">
        <v>65</v>
      </c>
      <c r="C88" s="47">
        <f t="shared" si="0"/>
        <v>0</v>
      </c>
      <c r="D88" s="48"/>
      <c r="E88" s="48"/>
      <c r="F88" s="48"/>
      <c r="G88" s="36"/>
    </row>
    <row r="89" spans="1:7" ht="12.75">
      <c r="A89" s="50" t="s">
        <v>61</v>
      </c>
      <c r="B89" s="46">
        <v>66</v>
      </c>
      <c r="C89" s="47">
        <f aca="true" t="shared" si="1" ref="C89:C96">D89+F89</f>
        <v>0</v>
      </c>
      <c r="D89" s="48"/>
      <c r="E89" s="48"/>
      <c r="F89" s="48"/>
      <c r="G89" s="36"/>
    </row>
    <row r="90" spans="1:7" ht="12.75">
      <c r="A90" s="50" t="s">
        <v>62</v>
      </c>
      <c r="B90" s="46">
        <v>67</v>
      </c>
      <c r="C90" s="47">
        <f t="shared" si="1"/>
        <v>0</v>
      </c>
      <c r="D90" s="48"/>
      <c r="E90" s="48"/>
      <c r="F90" s="48"/>
      <c r="G90" s="36"/>
    </row>
    <row r="91" spans="1:7" ht="12.75">
      <c r="A91" s="50" t="s">
        <v>63</v>
      </c>
      <c r="B91" s="46">
        <v>68</v>
      </c>
      <c r="C91" s="47">
        <f t="shared" si="1"/>
        <v>0</v>
      </c>
      <c r="D91" s="48"/>
      <c r="E91" s="48"/>
      <c r="F91" s="48"/>
      <c r="G91" s="36"/>
    </row>
    <row r="92" spans="1:7" ht="12.75">
      <c r="A92" s="42" t="s">
        <v>86</v>
      </c>
      <c r="B92" s="43">
        <v>69</v>
      </c>
      <c r="C92" s="44">
        <f t="shared" si="1"/>
        <v>0</v>
      </c>
      <c r="D92" s="44">
        <f>D93+D94</f>
        <v>0</v>
      </c>
      <c r="E92" s="44">
        <f>E93+E94</f>
        <v>0</v>
      </c>
      <c r="F92" s="44">
        <f>F93+F94</f>
        <v>0</v>
      </c>
      <c r="G92" s="36"/>
    </row>
    <row r="93" spans="1:7" ht="12.75">
      <c r="A93" s="45" t="s">
        <v>65</v>
      </c>
      <c r="B93" s="46">
        <v>70</v>
      </c>
      <c r="C93" s="47">
        <f t="shared" si="1"/>
        <v>0</v>
      </c>
      <c r="D93" s="48"/>
      <c r="E93" s="48"/>
      <c r="F93" s="48"/>
      <c r="G93" s="51"/>
    </row>
    <row r="94" spans="1:7" ht="12.75">
      <c r="A94" s="45" t="s">
        <v>66</v>
      </c>
      <c r="B94" s="46">
        <v>71</v>
      </c>
      <c r="C94" s="47">
        <f t="shared" si="1"/>
        <v>0</v>
      </c>
      <c r="D94" s="48"/>
      <c r="E94" s="48"/>
      <c r="F94" s="48"/>
      <c r="G94" s="51"/>
    </row>
    <row r="95" spans="1:7" ht="12.75">
      <c r="A95" s="64" t="s">
        <v>87</v>
      </c>
      <c r="B95" s="43">
        <v>72</v>
      </c>
      <c r="C95" s="44">
        <f t="shared" si="1"/>
        <v>0</v>
      </c>
      <c r="D95" s="61"/>
      <c r="E95" s="61"/>
      <c r="F95" s="61"/>
      <c r="G95" s="65"/>
    </row>
    <row r="96" spans="1:7" ht="30" customHeight="1">
      <c r="A96" s="64" t="s">
        <v>88</v>
      </c>
      <c r="B96" s="43">
        <v>73</v>
      </c>
      <c r="C96" s="44">
        <f t="shared" si="1"/>
        <v>803.1</v>
      </c>
      <c r="D96" s="61">
        <v>803.1</v>
      </c>
      <c r="E96" s="61">
        <v>803.1</v>
      </c>
      <c r="F96" s="61"/>
      <c r="G96" s="66"/>
    </row>
    <row r="97" spans="1:6" ht="12.75" customHeight="1">
      <c r="A97" s="67" t="s">
        <v>89</v>
      </c>
      <c r="B97" s="68"/>
      <c r="C97" s="69"/>
      <c r="D97" s="69"/>
      <c r="E97" s="69"/>
      <c r="F97" s="69"/>
    </row>
    <row r="98" spans="1:6" ht="12.75">
      <c r="A98" s="234" t="s">
        <v>90</v>
      </c>
      <c r="B98" s="235"/>
      <c r="C98" s="235"/>
      <c r="D98" s="73"/>
      <c r="E98" s="73"/>
      <c r="F98" s="74"/>
    </row>
    <row r="99" spans="1:6" ht="12.75">
      <c r="A99" s="71"/>
      <c r="B99" s="72"/>
      <c r="C99" s="72"/>
      <c r="D99" s="73"/>
      <c r="E99" s="73"/>
      <c r="F99" s="74"/>
    </row>
    <row r="100" spans="1:7" ht="13.5">
      <c r="A100" s="236" t="s">
        <v>91</v>
      </c>
      <c r="B100" s="237"/>
      <c r="C100" s="237"/>
      <c r="D100" s="237"/>
      <c r="E100" s="237"/>
      <c r="F100" s="237"/>
      <c r="G100" s="75"/>
    </row>
    <row r="101" spans="1:7" ht="12.75">
      <c r="A101" s="238" t="s">
        <v>92</v>
      </c>
      <c r="B101" s="191"/>
      <c r="C101" s="191"/>
      <c r="D101" s="191"/>
      <c r="E101" s="191"/>
      <c r="F101" s="191"/>
      <c r="G101" s="76"/>
    </row>
    <row r="102" spans="1:7" ht="14.25" customHeight="1">
      <c r="A102" s="77" t="s">
        <v>93</v>
      </c>
      <c r="B102" s="78"/>
      <c r="C102" s="78"/>
      <c r="D102" s="78"/>
      <c r="E102" s="78"/>
      <c r="F102" s="79"/>
      <c r="G102" s="76"/>
    </row>
    <row r="103" spans="1:7" ht="15.75">
      <c r="A103" s="80"/>
      <c r="B103" s="239"/>
      <c r="C103" s="240"/>
      <c r="D103" s="81"/>
      <c r="E103" s="81"/>
      <c r="F103" s="82"/>
      <c r="G103" s="76"/>
    </row>
    <row r="104" spans="1:7" ht="12.75">
      <c r="A104" s="83"/>
      <c r="B104" s="84"/>
      <c r="C104" s="84"/>
      <c r="D104" s="84"/>
      <c r="E104" s="84"/>
      <c r="F104" s="84"/>
      <c r="G104" s="76"/>
    </row>
    <row r="105" spans="1:7" ht="12.75">
      <c r="A105" s="83"/>
      <c r="B105" s="84"/>
      <c r="C105" s="84"/>
      <c r="D105" s="84"/>
      <c r="E105" s="84"/>
      <c r="F105" s="84"/>
      <c r="G105" s="76"/>
    </row>
    <row r="106" spans="1:7" ht="12.75">
      <c r="A106" s="83"/>
      <c r="B106" s="84"/>
      <c r="C106" s="84"/>
      <c r="D106" s="84"/>
      <c r="E106" s="84"/>
      <c r="F106" s="84"/>
      <c r="G106" s="76"/>
    </row>
    <row r="107" spans="1:7" ht="12.75">
      <c r="A107" s="83"/>
      <c r="B107" s="84"/>
      <c r="C107" s="84"/>
      <c r="D107" s="84"/>
      <c r="E107" s="84"/>
      <c r="F107" s="84"/>
      <c r="G107" s="76"/>
    </row>
    <row r="108" spans="1:7" ht="12.75">
      <c r="A108" s="83"/>
      <c r="B108" s="84"/>
      <c r="C108" s="84"/>
      <c r="D108" s="84"/>
      <c r="E108" s="84"/>
      <c r="F108" s="84"/>
      <c r="G108" s="76"/>
    </row>
    <row r="109" spans="1:7" ht="12.75">
      <c r="A109" s="83"/>
      <c r="B109" s="84"/>
      <c r="C109" s="84"/>
      <c r="D109" s="84"/>
      <c r="E109" s="84"/>
      <c r="F109" s="84"/>
      <c r="G109" s="76"/>
    </row>
    <row r="110" spans="1:7" ht="12.75">
      <c r="A110" s="83"/>
      <c r="B110" s="84"/>
      <c r="C110" s="84"/>
      <c r="D110" s="84"/>
      <c r="E110" s="84"/>
      <c r="F110" s="84"/>
      <c r="G110" s="76"/>
    </row>
    <row r="111" spans="1:7" ht="12.75">
      <c r="A111" s="83"/>
      <c r="B111" s="84"/>
      <c r="C111" s="84"/>
      <c r="D111" s="84"/>
      <c r="E111" s="84"/>
      <c r="F111" s="84"/>
      <c r="G111" s="76"/>
    </row>
    <row r="112" spans="1:7" ht="12.75">
      <c r="A112" s="83"/>
      <c r="B112" s="84"/>
      <c r="C112" s="84"/>
      <c r="D112" s="84"/>
      <c r="E112" s="84"/>
      <c r="F112" s="84"/>
      <c r="G112" s="76"/>
    </row>
    <row r="113" spans="1:7" ht="12.75">
      <c r="A113" s="83"/>
      <c r="B113" s="84"/>
      <c r="C113" s="84"/>
      <c r="D113" s="84"/>
      <c r="E113" s="84"/>
      <c r="F113" s="84"/>
      <c r="G113" s="76"/>
    </row>
    <row r="114" spans="1:7" ht="12.75">
      <c r="A114" s="83"/>
      <c r="B114" s="84"/>
      <c r="C114" s="84"/>
      <c r="D114" s="84"/>
      <c r="E114" s="84"/>
      <c r="F114" s="84"/>
      <c r="G114" s="76"/>
    </row>
    <row r="115" spans="1:7" ht="12.75">
      <c r="A115" s="83"/>
      <c r="B115" s="84"/>
      <c r="C115" s="84"/>
      <c r="D115" s="84"/>
      <c r="E115" s="84"/>
      <c r="F115" s="84"/>
      <c r="G115" s="76"/>
    </row>
    <row r="116" spans="1:7" ht="12.75">
      <c r="A116" s="83"/>
      <c r="B116" s="84"/>
      <c r="C116" s="84"/>
      <c r="D116" s="84"/>
      <c r="E116" s="84"/>
      <c r="F116" s="84"/>
      <c r="G116" s="76"/>
    </row>
    <row r="117" spans="1:7" ht="12.75">
      <c r="A117" s="83"/>
      <c r="B117" s="84"/>
      <c r="C117" s="84"/>
      <c r="D117" s="84"/>
      <c r="E117" s="84"/>
      <c r="F117" s="84"/>
      <c r="G117" s="76"/>
    </row>
    <row r="118" spans="1:7" ht="12.75">
      <c r="A118" s="83"/>
      <c r="B118" s="84"/>
      <c r="C118" s="84"/>
      <c r="D118" s="84"/>
      <c r="E118" s="84"/>
      <c r="F118" s="84"/>
      <c r="G118" s="76"/>
    </row>
    <row r="119" spans="1:7" ht="12.75">
      <c r="A119" s="83"/>
      <c r="B119" s="84"/>
      <c r="C119" s="84"/>
      <c r="D119" s="84"/>
      <c r="E119" s="84"/>
      <c r="F119" s="84"/>
      <c r="G119" s="76"/>
    </row>
    <row r="120" spans="1:7" ht="12.75">
      <c r="A120" s="83"/>
      <c r="B120" s="84"/>
      <c r="C120" s="84"/>
      <c r="D120" s="84"/>
      <c r="E120" s="84"/>
      <c r="F120" s="84"/>
      <c r="G120" s="76"/>
    </row>
    <row r="121" spans="1:7" ht="12.75">
      <c r="A121" s="83"/>
      <c r="B121" s="84"/>
      <c r="C121" s="84"/>
      <c r="D121" s="84"/>
      <c r="E121" s="84"/>
      <c r="F121" s="84"/>
      <c r="G121" s="76"/>
    </row>
    <row r="122" spans="1:7" ht="12.75">
      <c r="A122" s="83"/>
      <c r="B122" s="84"/>
      <c r="C122" s="84"/>
      <c r="D122" s="84"/>
      <c r="E122" s="84"/>
      <c r="F122" s="84"/>
      <c r="G122" s="76"/>
    </row>
    <row r="123" spans="1:7" ht="12.75">
      <c r="A123" s="83"/>
      <c r="B123" s="84"/>
      <c r="C123" s="84"/>
      <c r="D123" s="84"/>
      <c r="E123" s="84"/>
      <c r="F123" s="84"/>
      <c r="G123" s="76"/>
    </row>
    <row r="124" spans="1:7" ht="12.75">
      <c r="A124" s="83"/>
      <c r="B124" s="84"/>
      <c r="C124" s="84"/>
      <c r="D124" s="84"/>
      <c r="E124" s="84"/>
      <c r="F124" s="84"/>
      <c r="G124" s="76"/>
    </row>
    <row r="125" spans="1:7" ht="12.75">
      <c r="A125" s="83"/>
      <c r="B125" s="84"/>
      <c r="C125" s="84"/>
      <c r="D125" s="84"/>
      <c r="E125" s="84"/>
      <c r="F125" s="84"/>
      <c r="G125" s="76"/>
    </row>
    <row r="126" spans="1:7" ht="12.75">
      <c r="A126" s="83"/>
      <c r="B126" s="84"/>
      <c r="C126" s="84"/>
      <c r="D126" s="84"/>
      <c r="E126" s="84"/>
      <c r="F126" s="84"/>
      <c r="G126" s="76"/>
    </row>
    <row r="127" spans="1:7" ht="12.75">
      <c r="A127" s="83"/>
      <c r="B127" s="84"/>
      <c r="C127" s="84"/>
      <c r="D127" s="84"/>
      <c r="E127" s="84"/>
      <c r="F127" s="84"/>
      <c r="G127" s="76"/>
    </row>
    <row r="128" spans="1:7" ht="12.75">
      <c r="A128" s="83"/>
      <c r="B128" s="84"/>
      <c r="C128" s="84"/>
      <c r="D128" s="84"/>
      <c r="E128" s="84"/>
      <c r="F128" s="84"/>
      <c r="G128" s="76"/>
    </row>
    <row r="129" spans="1:7" ht="12.75">
      <c r="A129" s="83"/>
      <c r="B129" s="84"/>
      <c r="C129" s="84"/>
      <c r="D129" s="84"/>
      <c r="E129" s="84"/>
      <c r="F129" s="84"/>
      <c r="G129" s="76"/>
    </row>
    <row r="130" spans="1:7" ht="12.75">
      <c r="A130" s="83"/>
      <c r="B130" s="84"/>
      <c r="C130" s="84"/>
      <c r="D130" s="84"/>
      <c r="E130" s="84"/>
      <c r="F130" s="84"/>
      <c r="G130" s="76"/>
    </row>
    <row r="131" spans="1:7" ht="12.75">
      <c r="A131" s="83"/>
      <c r="B131" s="84"/>
      <c r="C131" s="84"/>
      <c r="D131" s="84"/>
      <c r="E131" s="84"/>
      <c r="F131" s="84"/>
      <c r="G131" s="76"/>
    </row>
    <row r="132" spans="1:7" ht="12.75">
      <c r="A132" s="83"/>
      <c r="B132" s="84"/>
      <c r="C132" s="84"/>
      <c r="D132" s="84"/>
      <c r="E132" s="84"/>
      <c r="F132" s="84"/>
      <c r="G132" s="76"/>
    </row>
    <row r="133" spans="1:7" ht="12.75">
      <c r="A133" s="83"/>
      <c r="B133" s="84"/>
      <c r="C133" s="84"/>
      <c r="D133" s="84"/>
      <c r="E133" s="84"/>
      <c r="F133" s="84"/>
      <c r="G133" s="76"/>
    </row>
    <row r="134" spans="1:7" ht="12.75">
      <c r="A134" s="83"/>
      <c r="B134" s="84"/>
      <c r="C134" s="84"/>
      <c r="D134" s="84"/>
      <c r="E134" s="84"/>
      <c r="F134" s="84"/>
      <c r="G134" s="76"/>
    </row>
    <row r="135" spans="1:7" ht="12.75">
      <c r="A135" s="83"/>
      <c r="B135" s="84"/>
      <c r="C135" s="84"/>
      <c r="D135" s="84"/>
      <c r="E135" s="84"/>
      <c r="F135" s="84"/>
      <c r="G135" s="76"/>
    </row>
    <row r="136" spans="1:7" ht="12.75">
      <c r="A136" s="83"/>
      <c r="B136" s="84"/>
      <c r="C136" s="84"/>
      <c r="D136" s="84"/>
      <c r="E136" s="84"/>
      <c r="F136" s="84"/>
      <c r="G136" s="76"/>
    </row>
    <row r="137" spans="1:7" ht="12.75">
      <c r="A137" s="83"/>
      <c r="B137" s="84"/>
      <c r="C137" s="84"/>
      <c r="D137" s="84"/>
      <c r="E137" s="84"/>
      <c r="F137" s="84"/>
      <c r="G137" s="76"/>
    </row>
    <row r="138" spans="1:7" ht="12.75">
      <c r="A138" s="83"/>
      <c r="B138" s="84"/>
      <c r="C138" s="84"/>
      <c r="D138" s="84"/>
      <c r="E138" s="84"/>
      <c r="F138" s="84"/>
      <c r="G138" s="76"/>
    </row>
    <row r="139" spans="1:7" ht="12.75">
      <c r="A139" s="83"/>
      <c r="B139" s="84"/>
      <c r="C139" s="84"/>
      <c r="D139" s="84"/>
      <c r="E139" s="84"/>
      <c r="F139" s="84"/>
      <c r="G139" s="76"/>
    </row>
    <row r="140" spans="1:7" ht="12.75">
      <c r="A140" s="83"/>
      <c r="B140" s="84"/>
      <c r="C140" s="84"/>
      <c r="D140" s="84"/>
      <c r="E140" s="84"/>
      <c r="F140" s="84"/>
      <c r="G140" s="76"/>
    </row>
    <row r="141" spans="1:7" ht="12.75">
      <c r="A141" s="83"/>
      <c r="B141" s="84"/>
      <c r="C141" s="84"/>
      <c r="D141" s="84"/>
      <c r="E141" s="84"/>
      <c r="F141" s="84"/>
      <c r="G141" s="76"/>
    </row>
    <row r="142" spans="1:7" ht="12.75">
      <c r="A142" s="83"/>
      <c r="B142" s="84"/>
      <c r="C142" s="84"/>
      <c r="D142" s="84"/>
      <c r="E142" s="84"/>
      <c r="F142" s="84"/>
      <c r="G142" s="76"/>
    </row>
    <row r="143" spans="1:7" ht="12.75">
      <c r="A143" s="83"/>
      <c r="B143" s="84"/>
      <c r="C143" s="84"/>
      <c r="D143" s="84"/>
      <c r="E143" s="84"/>
      <c r="F143" s="84"/>
      <c r="G143" s="76"/>
    </row>
    <row r="144" spans="1:7" ht="12.75">
      <c r="A144" s="83"/>
      <c r="B144" s="84"/>
      <c r="C144" s="84"/>
      <c r="D144" s="84"/>
      <c r="E144" s="84"/>
      <c r="F144" s="84"/>
      <c r="G144" s="76"/>
    </row>
    <row r="145" spans="1:7" ht="12.75">
      <c r="A145" s="83"/>
      <c r="B145" s="84"/>
      <c r="C145" s="84"/>
      <c r="D145" s="84"/>
      <c r="E145" s="84"/>
      <c r="F145" s="84"/>
      <c r="G145" s="76"/>
    </row>
    <row r="146" spans="1:7" ht="12.75">
      <c r="A146" s="83"/>
      <c r="B146" s="84"/>
      <c r="C146" s="84"/>
      <c r="D146" s="84"/>
      <c r="E146" s="84"/>
      <c r="F146" s="84"/>
      <c r="G146" s="76"/>
    </row>
    <row r="147" spans="1:7" ht="12.75">
      <c r="A147" s="83"/>
      <c r="B147" s="84"/>
      <c r="C147" s="84"/>
      <c r="D147" s="84"/>
      <c r="E147" s="84"/>
      <c r="F147" s="84"/>
      <c r="G147" s="76"/>
    </row>
    <row r="148" spans="1:7" ht="12.75">
      <c r="A148" s="83"/>
      <c r="B148" s="84"/>
      <c r="C148" s="84"/>
      <c r="D148" s="84"/>
      <c r="E148" s="84"/>
      <c r="F148" s="84"/>
      <c r="G148" s="76"/>
    </row>
    <row r="149" spans="1:7" ht="12.75">
      <c r="A149" s="83"/>
      <c r="B149" s="84"/>
      <c r="C149" s="84"/>
      <c r="D149" s="84"/>
      <c r="E149" s="84"/>
      <c r="F149" s="84"/>
      <c r="G149" s="76"/>
    </row>
    <row r="150" spans="1:7" ht="12.75">
      <c r="A150" s="83"/>
      <c r="B150" s="84"/>
      <c r="C150" s="84"/>
      <c r="D150" s="84"/>
      <c r="E150" s="84"/>
      <c r="F150" s="84"/>
      <c r="G150" s="76"/>
    </row>
    <row r="151" spans="1:7" ht="12.75">
      <c r="A151" s="83"/>
      <c r="B151" s="84"/>
      <c r="C151" s="84"/>
      <c r="D151" s="84"/>
      <c r="E151" s="84"/>
      <c r="F151" s="84"/>
      <c r="G151" s="76"/>
    </row>
    <row r="152" spans="1:7" ht="12.75">
      <c r="A152" s="83"/>
      <c r="B152" s="84"/>
      <c r="C152" s="84"/>
      <c r="D152" s="84"/>
      <c r="E152" s="84"/>
      <c r="F152" s="84"/>
      <c r="G152" s="76"/>
    </row>
    <row r="153" spans="1:7" ht="12.75">
      <c r="A153" s="83"/>
      <c r="B153" s="84"/>
      <c r="C153" s="84"/>
      <c r="D153" s="84"/>
      <c r="E153" s="84"/>
      <c r="F153" s="84"/>
      <c r="G153" s="76"/>
    </row>
    <row r="154" spans="1:7" ht="12.75">
      <c r="A154" s="83"/>
      <c r="B154" s="84"/>
      <c r="C154" s="84"/>
      <c r="D154" s="84"/>
      <c r="E154" s="84"/>
      <c r="F154" s="84"/>
      <c r="G154" s="76"/>
    </row>
    <row r="155" spans="1:7" ht="12.75">
      <c r="A155" s="83"/>
      <c r="B155" s="84"/>
      <c r="C155" s="84"/>
      <c r="D155" s="84"/>
      <c r="E155" s="84"/>
      <c r="F155" s="84"/>
      <c r="G155" s="76"/>
    </row>
    <row r="156" spans="1:7" ht="12.75">
      <c r="A156" s="83"/>
      <c r="B156" s="84"/>
      <c r="C156" s="84"/>
      <c r="D156" s="84"/>
      <c r="E156" s="84"/>
      <c r="F156" s="84"/>
      <c r="G156" s="76"/>
    </row>
    <row r="157" spans="1:7" ht="12.75">
      <c r="A157" s="83"/>
      <c r="B157" s="84"/>
      <c r="C157" s="84"/>
      <c r="D157" s="84"/>
      <c r="E157" s="84"/>
      <c r="F157" s="84"/>
      <c r="G157" s="76"/>
    </row>
    <row r="158" spans="1:7" ht="12.75">
      <c r="A158" s="83"/>
      <c r="B158" s="84"/>
      <c r="C158" s="84"/>
      <c r="D158" s="84"/>
      <c r="E158" s="84"/>
      <c r="F158" s="84"/>
      <c r="G158" s="76"/>
    </row>
    <row r="159" spans="1:7" ht="12.75">
      <c r="A159" s="83"/>
      <c r="B159" s="84"/>
      <c r="C159" s="84"/>
      <c r="D159" s="84"/>
      <c r="E159" s="84"/>
      <c r="F159" s="84"/>
      <c r="G159" s="76"/>
    </row>
    <row r="160" spans="1:7" ht="12.75">
      <c r="A160" s="83"/>
      <c r="B160" s="84"/>
      <c r="C160" s="84"/>
      <c r="D160" s="84"/>
      <c r="E160" s="84"/>
      <c r="F160" s="84"/>
      <c r="G160" s="76"/>
    </row>
    <row r="161" spans="1:7" ht="12.75">
      <c r="A161" s="83"/>
      <c r="B161" s="84"/>
      <c r="C161" s="84"/>
      <c r="D161" s="84"/>
      <c r="E161" s="84"/>
      <c r="F161" s="84"/>
      <c r="G161" s="76"/>
    </row>
    <row r="162" spans="1:7" ht="12.75">
      <c r="A162" s="83"/>
      <c r="B162" s="84"/>
      <c r="C162" s="84"/>
      <c r="D162" s="84"/>
      <c r="E162" s="84"/>
      <c r="F162" s="84"/>
      <c r="G162" s="76"/>
    </row>
    <row r="163" spans="1:7" ht="12.75">
      <c r="A163" s="83"/>
      <c r="B163" s="84"/>
      <c r="C163" s="84"/>
      <c r="D163" s="84"/>
      <c r="E163" s="84"/>
      <c r="F163" s="84"/>
      <c r="G163" s="76"/>
    </row>
    <row r="164" spans="1:7" ht="12.75">
      <c r="A164" s="83"/>
      <c r="B164" s="84"/>
      <c r="C164" s="84"/>
      <c r="D164" s="84"/>
      <c r="E164" s="84"/>
      <c r="F164" s="84"/>
      <c r="G164" s="76"/>
    </row>
    <row r="165" spans="1:7" ht="12.75">
      <c r="A165" s="83"/>
      <c r="B165" s="84"/>
      <c r="C165" s="84"/>
      <c r="D165" s="84"/>
      <c r="E165" s="84"/>
      <c r="F165" s="84"/>
      <c r="G165" s="76"/>
    </row>
    <row r="166" spans="1:7" ht="12.75">
      <c r="A166" s="83"/>
      <c r="B166" s="84"/>
      <c r="C166" s="84"/>
      <c r="D166" s="84"/>
      <c r="E166" s="84"/>
      <c r="F166" s="84"/>
      <c r="G166" s="76"/>
    </row>
    <row r="167" spans="1:7" ht="12.75">
      <c r="A167" s="83"/>
      <c r="B167" s="84"/>
      <c r="C167" s="84"/>
      <c r="D167" s="84"/>
      <c r="E167" s="84"/>
      <c r="F167" s="84"/>
      <c r="G167" s="76"/>
    </row>
    <row r="168" spans="1:7" ht="12.75">
      <c r="A168" s="83"/>
      <c r="B168" s="84"/>
      <c r="C168" s="84"/>
      <c r="D168" s="84"/>
      <c r="E168" s="84"/>
      <c r="F168" s="84"/>
      <c r="G168" s="76"/>
    </row>
    <row r="169" spans="1:7" ht="12.75">
      <c r="A169" s="83"/>
      <c r="B169" s="84"/>
      <c r="C169" s="84"/>
      <c r="D169" s="84"/>
      <c r="E169" s="84"/>
      <c r="F169" s="84"/>
      <c r="G169" s="76"/>
    </row>
    <row r="170" spans="1:7" ht="12.75">
      <c r="A170" s="83"/>
      <c r="B170" s="84"/>
      <c r="C170" s="84"/>
      <c r="D170" s="84"/>
      <c r="E170" s="84"/>
      <c r="F170" s="84"/>
      <c r="G170" s="76"/>
    </row>
    <row r="171" spans="1:7" ht="12.75">
      <c r="A171" s="83"/>
      <c r="B171" s="84"/>
      <c r="C171" s="84"/>
      <c r="D171" s="84"/>
      <c r="E171" s="84"/>
      <c r="F171" s="84"/>
      <c r="G171" s="76"/>
    </row>
    <row r="172" spans="1:7" ht="12.75">
      <c r="A172" s="83"/>
      <c r="B172" s="84"/>
      <c r="C172" s="84"/>
      <c r="D172" s="84"/>
      <c r="E172" s="84"/>
      <c r="F172" s="84"/>
      <c r="G172" s="76"/>
    </row>
    <row r="173" spans="1:7" ht="12.75">
      <c r="A173" s="83"/>
      <c r="B173" s="84"/>
      <c r="C173" s="84"/>
      <c r="D173" s="84"/>
      <c r="E173" s="84"/>
      <c r="F173" s="84"/>
      <c r="G173" s="76"/>
    </row>
    <row r="174" spans="1:7" ht="12.75">
      <c r="A174" s="83"/>
      <c r="B174" s="84"/>
      <c r="C174" s="84"/>
      <c r="D174" s="84"/>
      <c r="E174" s="84"/>
      <c r="F174" s="84"/>
      <c r="G174" s="76"/>
    </row>
    <row r="175" spans="1:7" ht="12.75">
      <c r="A175" s="83"/>
      <c r="B175" s="84"/>
      <c r="C175" s="84"/>
      <c r="D175" s="84"/>
      <c r="E175" s="84"/>
      <c r="F175" s="84"/>
      <c r="G175" s="76"/>
    </row>
    <row r="176" spans="1:7" ht="12.75">
      <c r="A176" s="83"/>
      <c r="B176" s="84"/>
      <c r="C176" s="84"/>
      <c r="D176" s="84"/>
      <c r="E176" s="84"/>
      <c r="F176" s="84"/>
      <c r="G176" s="76"/>
    </row>
    <row r="177" spans="1:7" ht="12.75">
      <c r="A177" s="83"/>
      <c r="B177" s="84"/>
      <c r="C177" s="84"/>
      <c r="D177" s="84"/>
      <c r="E177" s="84"/>
      <c r="F177" s="84"/>
      <c r="G177" s="76"/>
    </row>
    <row r="178" spans="1:7" ht="12.75">
      <c r="A178" s="83"/>
      <c r="B178" s="84"/>
      <c r="C178" s="84"/>
      <c r="D178" s="84"/>
      <c r="E178" s="84"/>
      <c r="F178" s="84"/>
      <c r="G178" s="76"/>
    </row>
    <row r="179" spans="1:7" ht="12.75">
      <c r="A179" s="83"/>
      <c r="B179" s="84"/>
      <c r="C179" s="84"/>
      <c r="D179" s="84"/>
      <c r="E179" s="84"/>
      <c r="F179" s="84"/>
      <c r="G179" s="76"/>
    </row>
    <row r="180" spans="1:7" ht="12.75">
      <c r="A180" s="83"/>
      <c r="B180" s="84"/>
      <c r="C180" s="84"/>
      <c r="D180" s="84"/>
      <c r="E180" s="84"/>
      <c r="F180" s="84"/>
      <c r="G180" s="76"/>
    </row>
    <row r="181" spans="1:7" ht="12.75">
      <c r="A181" s="83"/>
      <c r="B181" s="84"/>
      <c r="C181" s="84"/>
      <c r="D181" s="84"/>
      <c r="E181" s="84"/>
      <c r="F181" s="84"/>
      <c r="G181" s="76"/>
    </row>
    <row r="182" spans="1:7" ht="12.75">
      <c r="A182" s="83"/>
      <c r="B182" s="84"/>
      <c r="C182" s="84"/>
      <c r="D182" s="84"/>
      <c r="E182" s="84"/>
      <c r="F182" s="84"/>
      <c r="G182" s="76"/>
    </row>
    <row r="183" spans="1:7" ht="12.75">
      <c r="A183" s="83"/>
      <c r="B183" s="84"/>
      <c r="C183" s="84"/>
      <c r="D183" s="84"/>
      <c r="E183" s="84"/>
      <c r="F183" s="84"/>
      <c r="G183" s="76"/>
    </row>
    <row r="184" spans="1:7" ht="12.75">
      <c r="A184" s="83"/>
      <c r="B184" s="84"/>
      <c r="C184" s="84"/>
      <c r="D184" s="84"/>
      <c r="E184" s="84"/>
      <c r="F184" s="84"/>
      <c r="G184" s="76"/>
    </row>
    <row r="185" spans="1:7" ht="12.75">
      <c r="A185" s="83"/>
      <c r="B185" s="84"/>
      <c r="C185" s="84"/>
      <c r="D185" s="84"/>
      <c r="E185" s="84"/>
      <c r="F185" s="84"/>
      <c r="G185" s="76"/>
    </row>
    <row r="186" spans="1:7" ht="12.75">
      <c r="A186" s="83"/>
      <c r="B186" s="84"/>
      <c r="C186" s="84"/>
      <c r="D186" s="84"/>
      <c r="E186" s="84"/>
      <c r="F186" s="84"/>
      <c r="G186" s="76"/>
    </row>
    <row r="187" spans="1:7" ht="12.75">
      <c r="A187" s="83"/>
      <c r="B187" s="84"/>
      <c r="C187" s="84"/>
      <c r="D187" s="84"/>
      <c r="E187" s="84"/>
      <c r="F187" s="84"/>
      <c r="G187" s="76"/>
    </row>
    <row r="188" spans="1:7" ht="12.75">
      <c r="A188" s="83"/>
      <c r="B188" s="84"/>
      <c r="C188" s="84"/>
      <c r="D188" s="84"/>
      <c r="E188" s="84"/>
      <c r="F188" s="84"/>
      <c r="G188" s="76"/>
    </row>
    <row r="189" spans="1:7" ht="12.75">
      <c r="A189" s="83"/>
      <c r="B189" s="84"/>
      <c r="C189" s="84"/>
      <c r="D189" s="84"/>
      <c r="E189" s="84"/>
      <c r="F189" s="84"/>
      <c r="G189" s="76"/>
    </row>
    <row r="190" spans="1:7" ht="12.75">
      <c r="A190" s="83"/>
      <c r="B190" s="84"/>
      <c r="C190" s="84"/>
      <c r="D190" s="84"/>
      <c r="E190" s="84"/>
      <c r="F190" s="84"/>
      <c r="G190" s="76"/>
    </row>
    <row r="191" spans="1:7" ht="12.75">
      <c r="A191" s="83"/>
      <c r="B191" s="84"/>
      <c r="C191" s="84"/>
      <c r="D191" s="84"/>
      <c r="E191" s="84"/>
      <c r="F191" s="84"/>
      <c r="G191" s="76"/>
    </row>
    <row r="192" spans="1:7" ht="12.75">
      <c r="A192" s="83"/>
      <c r="B192" s="84"/>
      <c r="C192" s="84"/>
      <c r="D192" s="84"/>
      <c r="E192" s="84"/>
      <c r="F192" s="84"/>
      <c r="G192" s="76"/>
    </row>
    <row r="193" spans="1:7" ht="12.75">
      <c r="A193" s="83"/>
      <c r="B193" s="84"/>
      <c r="C193" s="84"/>
      <c r="D193" s="84"/>
      <c r="E193" s="84"/>
      <c r="F193" s="84"/>
      <c r="G193" s="76"/>
    </row>
    <row r="194" spans="1:7" ht="12.75">
      <c r="A194" s="83"/>
      <c r="B194" s="84"/>
      <c r="C194" s="84"/>
      <c r="D194" s="84"/>
      <c r="E194" s="84"/>
      <c r="F194" s="84"/>
      <c r="G194" s="76"/>
    </row>
    <row r="195" spans="1:7" ht="12.75">
      <c r="A195" s="83"/>
      <c r="B195" s="84"/>
      <c r="C195" s="84"/>
      <c r="D195" s="84"/>
      <c r="E195" s="84"/>
      <c r="F195" s="84"/>
      <c r="G195" s="76"/>
    </row>
    <row r="196" spans="1:7" ht="12.75">
      <c r="A196" s="83"/>
      <c r="B196" s="84"/>
      <c r="C196" s="84"/>
      <c r="D196" s="84"/>
      <c r="E196" s="84"/>
      <c r="F196" s="84"/>
      <c r="G196" s="76"/>
    </row>
    <row r="197" spans="1:7" ht="12.75">
      <c r="A197" s="83"/>
      <c r="B197" s="84"/>
      <c r="C197" s="84"/>
      <c r="D197" s="84"/>
      <c r="E197" s="84"/>
      <c r="F197" s="84"/>
      <c r="G197" s="76"/>
    </row>
    <row r="198" spans="1:7" ht="12.75">
      <c r="A198" s="83"/>
      <c r="B198" s="84"/>
      <c r="C198" s="84"/>
      <c r="D198" s="84"/>
      <c r="E198" s="84"/>
      <c r="F198" s="84"/>
      <c r="G198" s="76"/>
    </row>
    <row r="199" spans="1:7" ht="12.75">
      <c r="A199" s="83"/>
      <c r="B199" s="84"/>
      <c r="C199" s="84"/>
      <c r="D199" s="84"/>
      <c r="E199" s="84"/>
      <c r="F199" s="84"/>
      <c r="G199" s="76"/>
    </row>
    <row r="200" spans="1:7" ht="12.75">
      <c r="A200" s="83"/>
      <c r="B200" s="84"/>
      <c r="C200" s="84"/>
      <c r="D200" s="84"/>
      <c r="E200" s="84"/>
      <c r="F200" s="84"/>
      <c r="G200" s="76"/>
    </row>
    <row r="201" spans="1:7" ht="12.75">
      <c r="A201" s="83"/>
      <c r="B201" s="84"/>
      <c r="C201" s="84"/>
      <c r="D201" s="84"/>
      <c r="E201" s="84"/>
      <c r="F201" s="84"/>
      <c r="G201" s="76"/>
    </row>
    <row r="202" spans="1:7" ht="12.75">
      <c r="A202" s="83"/>
      <c r="B202" s="84"/>
      <c r="C202" s="84"/>
      <c r="D202" s="84"/>
      <c r="E202" s="84"/>
      <c r="F202" s="84"/>
      <c r="G202" s="76"/>
    </row>
    <row r="203" spans="1:7" ht="12.75">
      <c r="A203" s="83"/>
      <c r="B203" s="84"/>
      <c r="C203" s="84"/>
      <c r="D203" s="84"/>
      <c r="E203" s="84"/>
      <c r="F203" s="84"/>
      <c r="G203" s="76"/>
    </row>
    <row r="204" spans="1:7" ht="12.75">
      <c r="A204" s="83"/>
      <c r="B204" s="84"/>
      <c r="C204" s="84"/>
      <c r="D204" s="84"/>
      <c r="E204" s="84"/>
      <c r="F204" s="84"/>
      <c r="G204" s="76"/>
    </row>
    <row r="205" spans="1:7" ht="12.75">
      <c r="A205" s="83"/>
      <c r="B205" s="84"/>
      <c r="C205" s="84"/>
      <c r="D205" s="84"/>
      <c r="E205" s="84"/>
      <c r="F205" s="84"/>
      <c r="G205" s="76"/>
    </row>
    <row r="206" spans="1:7" ht="12.75">
      <c r="A206" s="83"/>
      <c r="B206" s="84"/>
      <c r="C206" s="84"/>
      <c r="D206" s="84"/>
      <c r="E206" s="84"/>
      <c r="F206" s="84"/>
      <c r="G206" s="76"/>
    </row>
    <row r="207" spans="1:7" ht="12.75">
      <c r="A207" s="83"/>
      <c r="B207" s="84"/>
      <c r="C207" s="84"/>
      <c r="D207" s="84"/>
      <c r="E207" s="84"/>
      <c r="F207" s="84"/>
      <c r="G207" s="76"/>
    </row>
    <row r="208" spans="1:7" ht="12.75">
      <c r="A208" s="83"/>
      <c r="B208" s="84"/>
      <c r="C208" s="84"/>
      <c r="D208" s="84"/>
      <c r="E208" s="84"/>
      <c r="F208" s="84"/>
      <c r="G208" s="76"/>
    </row>
    <row r="209" spans="1:7" ht="12.75">
      <c r="A209" s="83"/>
      <c r="B209" s="84"/>
      <c r="C209" s="84"/>
      <c r="D209" s="84"/>
      <c r="E209" s="84"/>
      <c r="F209" s="84"/>
      <c r="G209" s="76"/>
    </row>
    <row r="210" spans="1:7" ht="12.75">
      <c r="A210" s="83"/>
      <c r="B210" s="84"/>
      <c r="C210" s="84"/>
      <c r="D210" s="84"/>
      <c r="E210" s="84"/>
      <c r="F210" s="84"/>
      <c r="G210" s="76"/>
    </row>
    <row r="211" spans="1:7" ht="12.75">
      <c r="A211" s="83"/>
      <c r="B211" s="84"/>
      <c r="C211" s="84"/>
      <c r="D211" s="84"/>
      <c r="E211" s="84"/>
      <c r="F211" s="84"/>
      <c r="G211" s="76"/>
    </row>
    <row r="212" spans="1:7" ht="12.75">
      <c r="A212" s="83"/>
      <c r="B212" s="84"/>
      <c r="C212" s="84"/>
      <c r="D212" s="84"/>
      <c r="E212" s="84"/>
      <c r="F212" s="84"/>
      <c r="G212" s="76"/>
    </row>
    <row r="213" spans="1:7" ht="12.75">
      <c r="A213" s="83"/>
      <c r="B213" s="84"/>
      <c r="C213" s="84"/>
      <c r="D213" s="84"/>
      <c r="E213" s="84"/>
      <c r="F213" s="84"/>
      <c r="G213" s="76"/>
    </row>
    <row r="214" spans="1:7" ht="12.75">
      <c r="A214" s="83"/>
      <c r="B214" s="84"/>
      <c r="C214" s="84"/>
      <c r="D214" s="84"/>
      <c r="E214" s="84"/>
      <c r="F214" s="84"/>
      <c r="G214" s="76"/>
    </row>
    <row r="215" spans="1:7" ht="12.75">
      <c r="A215" s="83"/>
      <c r="B215" s="84"/>
      <c r="C215" s="84"/>
      <c r="D215" s="84"/>
      <c r="E215" s="84"/>
      <c r="F215" s="84"/>
      <c r="G215" s="76"/>
    </row>
    <row r="216" spans="1:7" ht="12.75">
      <c r="A216" s="83"/>
      <c r="B216" s="84"/>
      <c r="C216" s="84"/>
      <c r="D216" s="84"/>
      <c r="E216" s="84"/>
      <c r="F216" s="84"/>
      <c r="G216" s="76"/>
    </row>
    <row r="217" spans="1:7" ht="12.75">
      <c r="A217" s="83"/>
      <c r="B217" s="84"/>
      <c r="C217" s="84"/>
      <c r="D217" s="84"/>
      <c r="E217" s="84"/>
      <c r="F217" s="84"/>
      <c r="G217" s="76"/>
    </row>
    <row r="218" spans="1:7" ht="12.75">
      <c r="A218" s="83"/>
      <c r="B218" s="84"/>
      <c r="C218" s="84"/>
      <c r="D218" s="84"/>
      <c r="E218" s="84"/>
      <c r="F218" s="84"/>
      <c r="G218" s="76"/>
    </row>
    <row r="219" spans="1:7" ht="12.75">
      <c r="A219" s="83"/>
      <c r="B219" s="84"/>
      <c r="C219" s="84"/>
      <c r="D219" s="84"/>
      <c r="E219" s="84"/>
      <c r="F219" s="84"/>
      <c r="G219" s="76"/>
    </row>
    <row r="220" spans="1:7" ht="12.75">
      <c r="A220" s="83"/>
      <c r="B220" s="84"/>
      <c r="C220" s="84"/>
      <c r="D220" s="84"/>
      <c r="E220" s="84"/>
      <c r="F220" s="84"/>
      <c r="G220" s="76"/>
    </row>
    <row r="221" spans="1:7" ht="12.75">
      <c r="A221" s="83"/>
      <c r="B221" s="84"/>
      <c r="C221" s="84"/>
      <c r="D221" s="84"/>
      <c r="E221" s="84"/>
      <c r="F221" s="84"/>
      <c r="G221" s="76"/>
    </row>
    <row r="222" spans="1:7" ht="12.75">
      <c r="A222" s="83"/>
      <c r="B222" s="84"/>
      <c r="C222" s="84"/>
      <c r="D222" s="84"/>
      <c r="E222" s="84"/>
      <c r="F222" s="84"/>
      <c r="G222" s="76"/>
    </row>
    <row r="223" spans="1:7" ht="12.75">
      <c r="A223" s="83"/>
      <c r="B223" s="84"/>
      <c r="C223" s="84"/>
      <c r="D223" s="84"/>
      <c r="E223" s="84"/>
      <c r="F223" s="84"/>
      <c r="G223" s="76"/>
    </row>
    <row r="224" spans="1:7" ht="12.75">
      <c r="A224" s="83"/>
      <c r="B224" s="84"/>
      <c r="C224" s="84"/>
      <c r="D224" s="84"/>
      <c r="E224" s="84"/>
      <c r="F224" s="84"/>
      <c r="G224" s="76"/>
    </row>
    <row r="225" spans="1:7" ht="12.75">
      <c r="A225" s="83"/>
      <c r="B225" s="84"/>
      <c r="C225" s="84"/>
      <c r="D225" s="84"/>
      <c r="E225" s="84"/>
      <c r="F225" s="84"/>
      <c r="G225" s="76"/>
    </row>
    <row r="226" spans="1:7" ht="12.75">
      <c r="A226" s="83"/>
      <c r="B226" s="84"/>
      <c r="C226" s="84"/>
      <c r="D226" s="84"/>
      <c r="E226" s="84"/>
      <c r="F226" s="84"/>
      <c r="G226" s="76"/>
    </row>
    <row r="227" spans="1:7" ht="12.75">
      <c r="A227" s="83"/>
      <c r="B227" s="84"/>
      <c r="C227" s="84"/>
      <c r="D227" s="84"/>
      <c r="E227" s="84"/>
      <c r="F227" s="84"/>
      <c r="G227" s="76"/>
    </row>
    <row r="228" spans="1:7" ht="12.75">
      <c r="A228" s="83"/>
      <c r="B228" s="84"/>
      <c r="C228" s="84"/>
      <c r="D228" s="84"/>
      <c r="E228" s="84"/>
      <c r="F228" s="84"/>
      <c r="G228" s="76"/>
    </row>
    <row r="229" spans="1:7" ht="12.75">
      <c r="A229" s="83"/>
      <c r="B229" s="84"/>
      <c r="C229" s="84"/>
      <c r="D229" s="84"/>
      <c r="E229" s="84"/>
      <c r="F229" s="84"/>
      <c r="G229" s="76"/>
    </row>
    <row r="230" spans="1:7" ht="12.75">
      <c r="A230" s="83"/>
      <c r="B230" s="84"/>
      <c r="C230" s="84"/>
      <c r="D230" s="84"/>
      <c r="E230" s="84"/>
      <c r="F230" s="84"/>
      <c r="G230" s="76"/>
    </row>
    <row r="231" spans="1:7" ht="12.75">
      <c r="A231" s="83"/>
      <c r="B231" s="84"/>
      <c r="C231" s="84"/>
      <c r="D231" s="84"/>
      <c r="E231" s="84"/>
      <c r="F231" s="84"/>
      <c r="G231" s="76"/>
    </row>
    <row r="232" spans="1:7" ht="12.75">
      <c r="A232" s="83"/>
      <c r="B232" s="84"/>
      <c r="C232" s="84"/>
      <c r="D232" s="84"/>
      <c r="E232" s="84"/>
      <c r="F232" s="84"/>
      <c r="G232" s="76"/>
    </row>
    <row r="233" spans="1:7" ht="12.75">
      <c r="A233" s="83"/>
      <c r="B233" s="84"/>
      <c r="C233" s="84"/>
      <c r="D233" s="84"/>
      <c r="E233" s="84"/>
      <c r="F233" s="84"/>
      <c r="G233" s="76"/>
    </row>
    <row r="234" spans="1:7" ht="12.75">
      <c r="A234" s="83"/>
      <c r="B234" s="84"/>
      <c r="C234" s="84"/>
      <c r="D234" s="84"/>
      <c r="E234" s="84"/>
      <c r="F234" s="84"/>
      <c r="G234" s="76"/>
    </row>
    <row r="235" spans="1:7" ht="12.75">
      <c r="A235" s="83"/>
      <c r="B235" s="84"/>
      <c r="C235" s="84"/>
      <c r="D235" s="84"/>
      <c r="E235" s="84"/>
      <c r="F235" s="84"/>
      <c r="G235" s="76"/>
    </row>
    <row r="236" spans="1:7" ht="12.75">
      <c r="A236" s="83"/>
      <c r="B236" s="84"/>
      <c r="C236" s="84"/>
      <c r="D236" s="84"/>
      <c r="E236" s="84"/>
      <c r="F236" s="84"/>
      <c r="G236" s="76"/>
    </row>
    <row r="237" spans="1:7" ht="12.75">
      <c r="A237" s="83"/>
      <c r="B237" s="84"/>
      <c r="C237" s="84"/>
      <c r="D237" s="84"/>
      <c r="E237" s="84"/>
      <c r="F237" s="84"/>
      <c r="G237" s="76"/>
    </row>
    <row r="238" spans="1:7" ht="12.75">
      <c r="A238" s="83"/>
      <c r="B238" s="84"/>
      <c r="C238" s="84"/>
      <c r="D238" s="84"/>
      <c r="E238" s="84"/>
      <c r="F238" s="84"/>
      <c r="G238" s="76"/>
    </row>
    <row r="239" spans="1:7" ht="12.75">
      <c r="A239" s="83"/>
      <c r="B239" s="84"/>
      <c r="C239" s="84"/>
      <c r="D239" s="84"/>
      <c r="E239" s="84"/>
      <c r="F239" s="84"/>
      <c r="G239" s="76"/>
    </row>
    <row r="240" spans="1:7" ht="12.75">
      <c r="A240" s="83"/>
      <c r="B240" s="84"/>
      <c r="C240" s="84"/>
      <c r="D240" s="84"/>
      <c r="E240" s="84"/>
      <c r="F240" s="84"/>
      <c r="G240" s="76"/>
    </row>
    <row r="241" spans="1:7" ht="12.75">
      <c r="A241" s="83"/>
      <c r="B241" s="84"/>
      <c r="C241" s="84"/>
      <c r="D241" s="84"/>
      <c r="E241" s="84"/>
      <c r="F241" s="84"/>
      <c r="G241" s="76"/>
    </row>
    <row r="242" spans="1:7" ht="12.75">
      <c r="A242" s="83"/>
      <c r="B242" s="84"/>
      <c r="C242" s="84"/>
      <c r="D242" s="84"/>
      <c r="E242" s="84"/>
      <c r="F242" s="84"/>
      <c r="G242" s="76"/>
    </row>
    <row r="243" spans="1:7" ht="12.75">
      <c r="A243" s="83"/>
      <c r="B243" s="84"/>
      <c r="C243" s="84"/>
      <c r="D243" s="84"/>
      <c r="E243" s="84"/>
      <c r="F243" s="84"/>
      <c r="G243" s="76"/>
    </row>
    <row r="244" spans="1:7" ht="12.75">
      <c r="A244" s="83"/>
      <c r="B244" s="84"/>
      <c r="C244" s="84"/>
      <c r="D244" s="84"/>
      <c r="E244" s="84"/>
      <c r="F244" s="84"/>
      <c r="G244" s="76"/>
    </row>
    <row r="245" spans="1:7" ht="12.75">
      <c r="A245" s="83"/>
      <c r="B245" s="84"/>
      <c r="C245" s="84"/>
      <c r="D245" s="84"/>
      <c r="E245" s="84"/>
      <c r="F245" s="84"/>
      <c r="G245" s="76"/>
    </row>
    <row r="246" spans="1:7" ht="12.75">
      <c r="A246" s="83"/>
      <c r="B246" s="84"/>
      <c r="C246" s="84"/>
      <c r="D246" s="84"/>
      <c r="E246" s="84"/>
      <c r="F246" s="84"/>
      <c r="G246" s="76"/>
    </row>
    <row r="247" spans="1:7" ht="12.75">
      <c r="A247" s="83"/>
      <c r="B247" s="84"/>
      <c r="C247" s="84"/>
      <c r="D247" s="84"/>
      <c r="E247" s="84"/>
      <c r="F247" s="84"/>
      <c r="G247" s="76"/>
    </row>
    <row r="248" spans="1:7" ht="12.75">
      <c r="A248" s="83"/>
      <c r="B248" s="84"/>
      <c r="C248" s="84"/>
      <c r="D248" s="84"/>
      <c r="E248" s="84"/>
      <c r="F248" s="84"/>
      <c r="G248" s="76"/>
    </row>
    <row r="249" spans="1:7" ht="12.75">
      <c r="A249" s="83"/>
      <c r="B249" s="84"/>
      <c r="C249" s="84"/>
      <c r="D249" s="84"/>
      <c r="E249" s="84"/>
      <c r="F249" s="84"/>
      <c r="G249" s="76"/>
    </row>
    <row r="250" spans="1:7" ht="12.75">
      <c r="A250" s="83"/>
      <c r="B250" s="84"/>
      <c r="C250" s="84"/>
      <c r="D250" s="84"/>
      <c r="E250" s="84"/>
      <c r="F250" s="84"/>
      <c r="G250" s="76"/>
    </row>
    <row r="251" spans="1:7" ht="12.75">
      <c r="A251" s="83"/>
      <c r="B251" s="84"/>
      <c r="C251" s="84"/>
      <c r="D251" s="84"/>
      <c r="E251" s="84"/>
      <c r="F251" s="84"/>
      <c r="G251" s="76"/>
    </row>
    <row r="252" spans="1:7" ht="12.75">
      <c r="A252" s="83"/>
      <c r="B252" s="84"/>
      <c r="C252" s="84"/>
      <c r="D252" s="84"/>
      <c r="E252" s="84"/>
      <c r="F252" s="84"/>
      <c r="G252" s="76"/>
    </row>
    <row r="253" spans="1:7" ht="12.75">
      <c r="A253" s="83"/>
      <c r="B253" s="84"/>
      <c r="C253" s="84"/>
      <c r="D253" s="84"/>
      <c r="E253" s="84"/>
      <c r="F253" s="84"/>
      <c r="G253" s="76"/>
    </row>
    <row r="254" spans="1:7" ht="12.75">
      <c r="A254" s="83"/>
      <c r="B254" s="84"/>
      <c r="C254" s="84"/>
      <c r="D254" s="84"/>
      <c r="E254" s="84"/>
      <c r="F254" s="84"/>
      <c r="G254" s="76"/>
    </row>
    <row r="255" spans="1:7" ht="12.75">
      <c r="A255" s="83"/>
      <c r="B255" s="84"/>
      <c r="C255" s="84"/>
      <c r="D255" s="84"/>
      <c r="E255" s="84"/>
      <c r="F255" s="84"/>
      <c r="G255" s="76"/>
    </row>
    <row r="256" spans="1:7" ht="12.75">
      <c r="A256" s="83"/>
      <c r="B256" s="84"/>
      <c r="C256" s="84"/>
      <c r="D256" s="84"/>
      <c r="E256" s="84"/>
      <c r="F256" s="84"/>
      <c r="G256" s="76"/>
    </row>
    <row r="257" spans="1:7" ht="12.75">
      <c r="A257" s="83"/>
      <c r="B257" s="84"/>
      <c r="C257" s="84"/>
      <c r="D257" s="84"/>
      <c r="E257" s="84"/>
      <c r="F257" s="84"/>
      <c r="G257" s="76"/>
    </row>
    <row r="258" spans="1:7" ht="12.75">
      <c r="A258" s="83"/>
      <c r="B258" s="84"/>
      <c r="C258" s="84"/>
      <c r="D258" s="84"/>
      <c r="E258" s="84"/>
      <c r="F258" s="84"/>
      <c r="G258" s="76"/>
    </row>
    <row r="259" spans="1:7" ht="12.75">
      <c r="A259" s="83"/>
      <c r="B259" s="84"/>
      <c r="C259" s="84"/>
      <c r="D259" s="84"/>
      <c r="E259" s="84"/>
      <c r="F259" s="84"/>
      <c r="G259" s="76"/>
    </row>
    <row r="260" spans="1:7" ht="12.75">
      <c r="A260" s="83"/>
      <c r="B260" s="84"/>
      <c r="C260" s="84"/>
      <c r="D260" s="84"/>
      <c r="E260" s="84"/>
      <c r="F260" s="84"/>
      <c r="G260" s="76"/>
    </row>
    <row r="261" spans="1:7" ht="12.75">
      <c r="A261" s="83"/>
      <c r="B261" s="84"/>
      <c r="C261" s="84"/>
      <c r="D261" s="84"/>
      <c r="E261" s="84"/>
      <c r="F261" s="84"/>
      <c r="G261" s="76"/>
    </row>
    <row r="262" spans="1:7" ht="12.75">
      <c r="A262" s="83"/>
      <c r="B262" s="84"/>
      <c r="C262" s="84"/>
      <c r="D262" s="84"/>
      <c r="E262" s="84"/>
      <c r="F262" s="84"/>
      <c r="G262" s="76"/>
    </row>
    <row r="263" spans="1:7" ht="12.75">
      <c r="A263" s="83"/>
      <c r="B263" s="84"/>
      <c r="C263" s="84"/>
      <c r="D263" s="84"/>
      <c r="E263" s="84"/>
      <c r="F263" s="84"/>
      <c r="G263" s="76"/>
    </row>
    <row r="264" spans="1:7" ht="12.75">
      <c r="A264" s="83"/>
      <c r="B264" s="84"/>
      <c r="C264" s="84"/>
      <c r="D264" s="84"/>
      <c r="E264" s="84"/>
      <c r="F264" s="84"/>
      <c r="G264" s="76"/>
    </row>
    <row r="265" spans="1:7" ht="12.75">
      <c r="A265" s="83"/>
      <c r="B265" s="84"/>
      <c r="C265" s="84"/>
      <c r="D265" s="84"/>
      <c r="E265" s="84"/>
      <c r="F265" s="84"/>
      <c r="G265" s="76"/>
    </row>
    <row r="266" spans="1:7" ht="12.75">
      <c r="A266" s="83"/>
      <c r="B266" s="84"/>
      <c r="C266" s="84"/>
      <c r="D266" s="84"/>
      <c r="E266" s="84"/>
      <c r="F266" s="84"/>
      <c r="G266" s="76"/>
    </row>
    <row r="267" spans="1:7" ht="12.75">
      <c r="A267" s="83"/>
      <c r="B267" s="84"/>
      <c r="C267" s="84"/>
      <c r="D267" s="84"/>
      <c r="E267" s="84"/>
      <c r="F267" s="84"/>
      <c r="G267" s="76"/>
    </row>
    <row r="268" spans="1:7" ht="12.75">
      <c r="A268" s="83"/>
      <c r="B268" s="84"/>
      <c r="C268" s="84"/>
      <c r="D268" s="84"/>
      <c r="E268" s="84"/>
      <c r="F268" s="84"/>
      <c r="G268" s="76"/>
    </row>
    <row r="269" spans="1:7" ht="12.75">
      <c r="A269" s="83"/>
      <c r="B269" s="84"/>
      <c r="C269" s="84"/>
      <c r="D269" s="84"/>
      <c r="E269" s="84"/>
      <c r="F269" s="84"/>
      <c r="G269" s="76"/>
    </row>
    <row r="270" spans="1:7" ht="12.75">
      <c r="A270" s="83"/>
      <c r="B270" s="84"/>
      <c r="C270" s="84"/>
      <c r="D270" s="84"/>
      <c r="E270" s="84"/>
      <c r="F270" s="84"/>
      <c r="G270" s="76"/>
    </row>
    <row r="271" spans="1:7" ht="12.75">
      <c r="A271" s="83"/>
      <c r="B271" s="84"/>
      <c r="C271" s="84"/>
      <c r="D271" s="84"/>
      <c r="E271" s="84"/>
      <c r="F271" s="84"/>
      <c r="G271" s="76"/>
    </row>
    <row r="272" spans="1:7" ht="12.75">
      <c r="A272" s="83"/>
      <c r="B272" s="84"/>
      <c r="C272" s="84"/>
      <c r="D272" s="84"/>
      <c r="E272" s="84"/>
      <c r="F272" s="84"/>
      <c r="G272" s="76"/>
    </row>
    <row r="273" spans="1:7" ht="12.75">
      <c r="A273" s="83"/>
      <c r="B273" s="84"/>
      <c r="C273" s="84"/>
      <c r="D273" s="84"/>
      <c r="E273" s="84"/>
      <c r="F273" s="84"/>
      <c r="G273" s="76"/>
    </row>
    <row r="274" spans="1:7" ht="12.75">
      <c r="A274" s="83"/>
      <c r="B274" s="84"/>
      <c r="C274" s="84"/>
      <c r="D274" s="84"/>
      <c r="E274" s="84"/>
      <c r="F274" s="84"/>
      <c r="G274" s="76"/>
    </row>
    <row r="275" spans="1:7" ht="12.75">
      <c r="A275" s="83"/>
      <c r="B275" s="84"/>
      <c r="C275" s="84"/>
      <c r="D275" s="84"/>
      <c r="E275" s="84"/>
      <c r="F275" s="84"/>
      <c r="G275" s="76"/>
    </row>
    <row r="276" spans="1:7" ht="12.75">
      <c r="A276" s="83"/>
      <c r="B276" s="84"/>
      <c r="C276" s="84"/>
      <c r="D276" s="84"/>
      <c r="E276" s="84"/>
      <c r="F276" s="84"/>
      <c r="G276" s="76"/>
    </row>
    <row r="277" spans="1:7" ht="12.75">
      <c r="A277" s="83"/>
      <c r="B277" s="84"/>
      <c r="C277" s="84"/>
      <c r="D277" s="84"/>
      <c r="E277" s="84"/>
      <c r="F277" s="84"/>
      <c r="G277" s="76"/>
    </row>
    <row r="278" spans="1:7" ht="12.75">
      <c r="A278" s="83"/>
      <c r="B278" s="84"/>
      <c r="C278" s="84"/>
      <c r="D278" s="84"/>
      <c r="E278" s="84"/>
      <c r="F278" s="84"/>
      <c r="G278" s="76"/>
    </row>
    <row r="279" spans="1:7" ht="12.75">
      <c r="A279" s="83"/>
      <c r="B279" s="84"/>
      <c r="C279" s="84"/>
      <c r="D279" s="84"/>
      <c r="E279" s="84"/>
      <c r="F279" s="84"/>
      <c r="G279" s="76"/>
    </row>
    <row r="280" spans="1:7" ht="12.75">
      <c r="A280" s="83"/>
      <c r="B280" s="84"/>
      <c r="C280" s="84"/>
      <c r="D280" s="84"/>
      <c r="E280" s="84"/>
      <c r="F280" s="84"/>
      <c r="G280" s="76"/>
    </row>
    <row r="281" spans="1:7" ht="12.75">
      <c r="A281" s="83"/>
      <c r="B281" s="84"/>
      <c r="C281" s="84"/>
      <c r="D281" s="84"/>
      <c r="E281" s="84"/>
      <c r="F281" s="84"/>
      <c r="G281" s="76"/>
    </row>
    <row r="282" spans="1:7" ht="12.75">
      <c r="A282" s="83"/>
      <c r="B282" s="84"/>
      <c r="C282" s="84"/>
      <c r="D282" s="84"/>
      <c r="E282" s="84"/>
      <c r="F282" s="84"/>
      <c r="G282" s="76"/>
    </row>
    <row r="283" spans="1:7" ht="12.75">
      <c r="A283" s="83"/>
      <c r="B283" s="84"/>
      <c r="C283" s="84"/>
      <c r="D283" s="84"/>
      <c r="E283" s="84"/>
      <c r="F283" s="84"/>
      <c r="G283" s="76"/>
    </row>
    <row r="284" spans="1:7" ht="12.75">
      <c r="A284" s="83"/>
      <c r="B284" s="84"/>
      <c r="C284" s="84"/>
      <c r="D284" s="84"/>
      <c r="E284" s="84"/>
      <c r="F284" s="84"/>
      <c r="G284" s="76"/>
    </row>
    <row r="285" spans="1:7" ht="12.75">
      <c r="A285" s="83"/>
      <c r="B285" s="84"/>
      <c r="C285" s="84"/>
      <c r="D285" s="84"/>
      <c r="E285" s="84"/>
      <c r="F285" s="84"/>
      <c r="G285" s="76"/>
    </row>
    <row r="286" spans="1:7" ht="12.75">
      <c r="A286" s="83"/>
      <c r="B286" s="84"/>
      <c r="C286" s="84"/>
      <c r="D286" s="84"/>
      <c r="E286" s="84"/>
      <c r="F286" s="84"/>
      <c r="G286" s="76"/>
    </row>
    <row r="287" spans="1:7" ht="12.75">
      <c r="A287" s="83"/>
      <c r="B287" s="84"/>
      <c r="C287" s="84"/>
      <c r="D287" s="84"/>
      <c r="E287" s="84"/>
      <c r="F287" s="84"/>
      <c r="G287" s="76"/>
    </row>
    <row r="288" spans="1:7" ht="12.75">
      <c r="A288" s="83"/>
      <c r="B288" s="84"/>
      <c r="C288" s="84"/>
      <c r="D288" s="84"/>
      <c r="E288" s="84"/>
      <c r="F288" s="84"/>
      <c r="G288" s="76"/>
    </row>
    <row r="289" spans="1:7" ht="12.75">
      <c r="A289" s="84"/>
      <c r="B289" s="84"/>
      <c r="C289" s="84"/>
      <c r="D289" s="84"/>
      <c r="E289" s="84"/>
      <c r="F289" s="84"/>
      <c r="G289" s="76"/>
    </row>
    <row r="290" spans="1:7" ht="12.75">
      <c r="A290" s="84"/>
      <c r="B290" s="84"/>
      <c r="C290" s="84"/>
      <c r="D290" s="84"/>
      <c r="E290" s="84"/>
      <c r="F290" s="84"/>
      <c r="G290" s="76"/>
    </row>
    <row r="291" spans="1:7" ht="12.75">
      <c r="A291" s="84"/>
      <c r="B291" s="84"/>
      <c r="C291" s="84"/>
      <c r="D291" s="84"/>
      <c r="E291" s="84"/>
      <c r="F291" s="84"/>
      <c r="G291" s="76"/>
    </row>
    <row r="292" spans="1:7" ht="12.75">
      <c r="A292" s="84"/>
      <c r="B292" s="84"/>
      <c r="C292" s="84"/>
      <c r="D292" s="84"/>
      <c r="E292" s="84"/>
      <c r="F292" s="84"/>
      <c r="G292" s="76"/>
    </row>
    <row r="293" spans="1:7" ht="12.75">
      <c r="A293" s="84"/>
      <c r="B293" s="84"/>
      <c r="C293" s="84"/>
      <c r="D293" s="84"/>
      <c r="E293" s="84"/>
      <c r="F293" s="84"/>
      <c r="G293" s="76"/>
    </row>
    <row r="294" spans="1:7" ht="12.75">
      <c r="A294" s="84"/>
      <c r="B294" s="84"/>
      <c r="C294" s="84"/>
      <c r="D294" s="84"/>
      <c r="E294" s="84"/>
      <c r="F294" s="84"/>
      <c r="G294" s="76"/>
    </row>
    <row r="295" spans="1:7" ht="12.75">
      <c r="A295" s="84"/>
      <c r="B295" s="84"/>
      <c r="C295" s="84"/>
      <c r="D295" s="84"/>
      <c r="E295" s="84"/>
      <c r="F295" s="84"/>
      <c r="G295" s="76"/>
    </row>
    <row r="296" spans="1:7" ht="12.75">
      <c r="A296" s="84"/>
      <c r="B296" s="84"/>
      <c r="C296" s="84"/>
      <c r="D296" s="84"/>
      <c r="E296" s="84"/>
      <c r="F296" s="84"/>
      <c r="G296" s="76"/>
    </row>
    <row r="297" spans="1:7" ht="12.75">
      <c r="A297" s="84"/>
      <c r="B297" s="84"/>
      <c r="C297" s="84"/>
      <c r="D297" s="84"/>
      <c r="E297" s="84"/>
      <c r="F297" s="84"/>
      <c r="G297" s="76"/>
    </row>
    <row r="298" spans="1:7" ht="12.75">
      <c r="A298" s="84"/>
      <c r="B298" s="84"/>
      <c r="C298" s="84"/>
      <c r="D298" s="84"/>
      <c r="E298" s="84"/>
      <c r="F298" s="84"/>
      <c r="G298" s="76"/>
    </row>
    <row r="299" spans="1:7" ht="12.75">
      <c r="A299" s="84"/>
      <c r="B299" s="84"/>
      <c r="C299" s="84"/>
      <c r="D299" s="84"/>
      <c r="E299" s="84"/>
      <c r="F299" s="84"/>
      <c r="G299" s="76"/>
    </row>
    <row r="300" spans="1:7" ht="12.75">
      <c r="A300" s="84"/>
      <c r="B300" s="84"/>
      <c r="C300" s="84"/>
      <c r="D300" s="84"/>
      <c r="E300" s="84"/>
      <c r="F300" s="84"/>
      <c r="G300" s="76"/>
    </row>
    <row r="301" spans="1:7" ht="12.75">
      <c r="A301" s="84"/>
      <c r="B301" s="84"/>
      <c r="C301" s="84"/>
      <c r="D301" s="84"/>
      <c r="E301" s="84"/>
      <c r="F301" s="84"/>
      <c r="G301" s="76"/>
    </row>
    <row r="302" spans="1:7" ht="12.75">
      <c r="A302" s="84"/>
      <c r="B302" s="84"/>
      <c r="C302" s="84"/>
      <c r="D302" s="84"/>
      <c r="E302" s="84"/>
      <c r="F302" s="84"/>
      <c r="G302" s="76"/>
    </row>
    <row r="303" spans="1:7" ht="12.75">
      <c r="A303" s="84"/>
      <c r="B303" s="84"/>
      <c r="C303" s="84"/>
      <c r="D303" s="84"/>
      <c r="E303" s="84"/>
      <c r="F303" s="84"/>
      <c r="G303" s="76"/>
    </row>
    <row r="304" spans="1:7" ht="12.75">
      <c r="A304" s="84"/>
      <c r="B304" s="84"/>
      <c r="C304" s="84"/>
      <c r="D304" s="84"/>
      <c r="E304" s="84"/>
      <c r="F304" s="84"/>
      <c r="G304" s="76"/>
    </row>
    <row r="305" spans="1:7" ht="12.75">
      <c r="A305" s="84"/>
      <c r="B305" s="84"/>
      <c r="C305" s="84"/>
      <c r="D305" s="84"/>
      <c r="E305" s="84"/>
      <c r="F305" s="84"/>
      <c r="G305" s="76"/>
    </row>
    <row r="306" spans="1:7" ht="12.75">
      <c r="A306" s="84"/>
      <c r="B306" s="84"/>
      <c r="C306" s="84"/>
      <c r="D306" s="84"/>
      <c r="E306" s="84"/>
      <c r="F306" s="84"/>
      <c r="G306" s="76"/>
    </row>
    <row r="307" spans="1:7" ht="12.75">
      <c r="A307" s="84"/>
      <c r="B307" s="84"/>
      <c r="C307" s="84"/>
      <c r="D307" s="84"/>
      <c r="E307" s="84"/>
      <c r="F307" s="84"/>
      <c r="G307" s="76"/>
    </row>
    <row r="308" spans="1:7" ht="12.75">
      <c r="A308" s="84"/>
      <c r="B308" s="84"/>
      <c r="C308" s="84"/>
      <c r="D308" s="84"/>
      <c r="E308" s="84"/>
      <c r="F308" s="84"/>
      <c r="G308" s="76"/>
    </row>
    <row r="309" spans="1:7" ht="12.75">
      <c r="A309" s="84"/>
      <c r="B309" s="84"/>
      <c r="C309" s="84"/>
      <c r="D309" s="84"/>
      <c r="E309" s="84"/>
      <c r="F309" s="84"/>
      <c r="G309" s="76"/>
    </row>
    <row r="310" spans="1:7" ht="12.75">
      <c r="A310" s="84"/>
      <c r="B310" s="84"/>
      <c r="C310" s="84"/>
      <c r="D310" s="84"/>
      <c r="E310" s="84"/>
      <c r="F310" s="84"/>
      <c r="G310" s="76"/>
    </row>
    <row r="311" spans="1:7" ht="12.75">
      <c r="A311" s="84"/>
      <c r="B311" s="84"/>
      <c r="C311" s="84"/>
      <c r="D311" s="84"/>
      <c r="E311" s="84"/>
      <c r="F311" s="84"/>
      <c r="G311" s="76"/>
    </row>
    <row r="312" spans="1:7" ht="12.75">
      <c r="A312" s="84"/>
      <c r="B312" s="84"/>
      <c r="C312" s="84"/>
      <c r="D312" s="84"/>
      <c r="E312" s="84"/>
      <c r="F312" s="84"/>
      <c r="G312" s="76"/>
    </row>
    <row r="313" spans="1:7" ht="12.75">
      <c r="A313" s="84"/>
      <c r="B313" s="84"/>
      <c r="C313" s="84"/>
      <c r="D313" s="84"/>
      <c r="E313" s="84"/>
      <c r="F313" s="84"/>
      <c r="G313" s="76"/>
    </row>
    <row r="314" spans="1:7" ht="12.75">
      <c r="A314" s="84"/>
      <c r="B314" s="84"/>
      <c r="C314" s="84"/>
      <c r="D314" s="84"/>
      <c r="E314" s="84"/>
      <c r="F314" s="84"/>
      <c r="G314" s="76"/>
    </row>
    <row r="315" spans="1:7" ht="12.75">
      <c r="A315" s="84"/>
      <c r="B315" s="84"/>
      <c r="C315" s="84"/>
      <c r="D315" s="84"/>
      <c r="E315" s="84"/>
      <c r="F315" s="84"/>
      <c r="G315" s="76"/>
    </row>
    <row r="316" spans="1:7" ht="12.75">
      <c r="A316" s="84"/>
      <c r="B316" s="84"/>
      <c r="C316" s="84"/>
      <c r="D316" s="84"/>
      <c r="E316" s="84"/>
      <c r="F316" s="84"/>
      <c r="G316" s="76"/>
    </row>
    <row r="317" spans="1:7" ht="12.75">
      <c r="A317" s="84"/>
      <c r="B317" s="84"/>
      <c r="C317" s="84"/>
      <c r="D317" s="84"/>
      <c r="E317" s="84"/>
      <c r="F317" s="84"/>
      <c r="G317" s="76"/>
    </row>
    <row r="318" spans="1:7" ht="12.75">
      <c r="A318" s="84"/>
      <c r="B318" s="84"/>
      <c r="C318" s="84"/>
      <c r="D318" s="84"/>
      <c r="E318" s="84"/>
      <c r="F318" s="84"/>
      <c r="G318" s="76"/>
    </row>
    <row r="319" spans="1:7" ht="12.75">
      <c r="A319" s="84"/>
      <c r="B319" s="84"/>
      <c r="C319" s="84"/>
      <c r="D319" s="84"/>
      <c r="E319" s="84"/>
      <c r="F319" s="84"/>
      <c r="G319" s="76"/>
    </row>
    <row r="320" spans="1:7" ht="12.75">
      <c r="A320" s="84"/>
      <c r="B320" s="84"/>
      <c r="C320" s="84"/>
      <c r="D320" s="84"/>
      <c r="E320" s="84"/>
      <c r="F320" s="84"/>
      <c r="G320" s="76"/>
    </row>
    <row r="321" spans="1:7" ht="12.75">
      <c r="A321" s="84"/>
      <c r="B321" s="84"/>
      <c r="C321" s="84"/>
      <c r="D321" s="84"/>
      <c r="E321" s="84"/>
      <c r="F321" s="84"/>
      <c r="G321" s="76"/>
    </row>
    <row r="322" spans="1:7" ht="12.75">
      <c r="A322" s="84"/>
      <c r="B322" s="84"/>
      <c r="C322" s="84"/>
      <c r="D322" s="84"/>
      <c r="E322" s="84"/>
      <c r="F322" s="84"/>
      <c r="G322" s="76"/>
    </row>
    <row r="323" spans="1:7" ht="12.75">
      <c r="A323" s="84"/>
      <c r="B323" s="84"/>
      <c r="C323" s="84"/>
      <c r="D323" s="84"/>
      <c r="E323" s="84"/>
      <c r="F323" s="84"/>
      <c r="G323" s="76"/>
    </row>
    <row r="324" spans="1:7" ht="12.75">
      <c r="A324" s="84"/>
      <c r="B324" s="84"/>
      <c r="C324" s="84"/>
      <c r="D324" s="84"/>
      <c r="E324" s="84"/>
      <c r="F324" s="84"/>
      <c r="G324" s="76"/>
    </row>
    <row r="325" spans="1:7" ht="12.75">
      <c r="A325" s="84"/>
      <c r="B325" s="84"/>
      <c r="C325" s="84"/>
      <c r="D325" s="84"/>
      <c r="E325" s="84"/>
      <c r="F325" s="84"/>
      <c r="G325" s="76"/>
    </row>
    <row r="326" spans="1:7" ht="12.75">
      <c r="A326" s="84"/>
      <c r="B326" s="84"/>
      <c r="C326" s="84"/>
      <c r="D326" s="84"/>
      <c r="E326" s="84"/>
      <c r="F326" s="84"/>
      <c r="G326" s="76"/>
    </row>
    <row r="327" spans="1:7" ht="12.75">
      <c r="A327" s="84"/>
      <c r="B327" s="84"/>
      <c r="C327" s="84"/>
      <c r="D327" s="84"/>
      <c r="E327" s="84"/>
      <c r="F327" s="84"/>
      <c r="G327" s="76"/>
    </row>
    <row r="328" spans="1:7" ht="12.75">
      <c r="A328" s="84"/>
      <c r="B328" s="84"/>
      <c r="C328" s="84"/>
      <c r="D328" s="84"/>
      <c r="E328" s="84"/>
      <c r="F328" s="84"/>
      <c r="G328" s="76"/>
    </row>
    <row r="329" spans="1:7" ht="12.75">
      <c r="A329" s="84"/>
      <c r="B329" s="84"/>
      <c r="C329" s="84"/>
      <c r="D329" s="84"/>
      <c r="E329" s="84"/>
      <c r="F329" s="84"/>
      <c r="G329" s="76"/>
    </row>
    <row r="330" spans="1:7" ht="12.75">
      <c r="A330" s="84"/>
      <c r="B330" s="84"/>
      <c r="C330" s="84"/>
      <c r="D330" s="84"/>
      <c r="E330" s="84"/>
      <c r="F330" s="84"/>
      <c r="G330" s="76"/>
    </row>
    <row r="331" spans="1:7" ht="12.75">
      <c r="A331" s="84"/>
      <c r="B331" s="84"/>
      <c r="C331" s="84"/>
      <c r="D331" s="84"/>
      <c r="E331" s="84"/>
      <c r="F331" s="84"/>
      <c r="G331" s="76"/>
    </row>
    <row r="332" spans="1:7" ht="12.75">
      <c r="A332" s="84"/>
      <c r="B332" s="84"/>
      <c r="C332" s="84"/>
      <c r="D332" s="84"/>
      <c r="E332" s="84"/>
      <c r="F332" s="84"/>
      <c r="G332" s="76"/>
    </row>
    <row r="333" spans="1:7" ht="12.75">
      <c r="A333" s="84"/>
      <c r="B333" s="84"/>
      <c r="C333" s="84"/>
      <c r="D333" s="84"/>
      <c r="E333" s="84"/>
      <c r="F333" s="84"/>
      <c r="G333" s="76"/>
    </row>
    <row r="334" spans="1:7" ht="12.75">
      <c r="A334" s="84"/>
      <c r="B334" s="84"/>
      <c r="C334" s="84"/>
      <c r="D334" s="84"/>
      <c r="E334" s="84"/>
      <c r="F334" s="84"/>
      <c r="G334" s="76"/>
    </row>
    <row r="335" spans="1:7" ht="12.75">
      <c r="A335" s="84"/>
      <c r="B335" s="84"/>
      <c r="C335" s="84"/>
      <c r="D335" s="84"/>
      <c r="E335" s="84"/>
      <c r="F335" s="84"/>
      <c r="G335" s="76"/>
    </row>
    <row r="336" spans="1:7" ht="12.75">
      <c r="A336" s="84"/>
      <c r="B336" s="84"/>
      <c r="C336" s="84"/>
      <c r="D336" s="84"/>
      <c r="E336" s="84"/>
      <c r="F336" s="84"/>
      <c r="G336" s="76"/>
    </row>
    <row r="337" spans="1:7" ht="12.75">
      <c r="A337" s="84"/>
      <c r="B337" s="84"/>
      <c r="C337" s="84"/>
      <c r="D337" s="84"/>
      <c r="E337" s="84"/>
      <c r="F337" s="84"/>
      <c r="G337" s="76"/>
    </row>
    <row r="338" spans="1:7" ht="12.75">
      <c r="A338" s="84"/>
      <c r="B338" s="84"/>
      <c r="C338" s="84"/>
      <c r="D338" s="84"/>
      <c r="E338" s="84"/>
      <c r="F338" s="84"/>
      <c r="G338" s="76"/>
    </row>
    <row r="339" spans="1:7" ht="12.75">
      <c r="A339" s="84"/>
      <c r="B339" s="84"/>
      <c r="C339" s="84"/>
      <c r="D339" s="84"/>
      <c r="E339" s="84"/>
      <c r="F339" s="84"/>
      <c r="G339" s="76"/>
    </row>
    <row r="340" spans="1:7" ht="12.75">
      <c r="A340" s="84"/>
      <c r="B340" s="84"/>
      <c r="C340" s="84"/>
      <c r="D340" s="84"/>
      <c r="E340" s="84"/>
      <c r="F340" s="84"/>
      <c r="G340" s="76"/>
    </row>
    <row r="341" spans="1:7" ht="12.75">
      <c r="A341" s="84"/>
      <c r="B341" s="84"/>
      <c r="C341" s="84"/>
      <c r="D341" s="84"/>
      <c r="E341" s="84"/>
      <c r="F341" s="84"/>
      <c r="G341" s="76"/>
    </row>
    <row r="342" spans="1:7" ht="12.75">
      <c r="A342" s="84"/>
      <c r="B342" s="84"/>
      <c r="C342" s="84"/>
      <c r="D342" s="84"/>
      <c r="E342" s="84"/>
      <c r="F342" s="84"/>
      <c r="G342" s="76"/>
    </row>
    <row r="343" spans="1:7" ht="12.75">
      <c r="A343" s="84"/>
      <c r="B343" s="84"/>
      <c r="C343" s="84"/>
      <c r="D343" s="84"/>
      <c r="E343" s="84"/>
      <c r="F343" s="84"/>
      <c r="G343" s="76"/>
    </row>
    <row r="344" spans="1:7" ht="12.75">
      <c r="A344" s="84"/>
      <c r="B344" s="84"/>
      <c r="C344" s="84"/>
      <c r="D344" s="84"/>
      <c r="E344" s="84"/>
      <c r="F344" s="84"/>
      <c r="G344" s="76"/>
    </row>
    <row r="345" spans="1:7" ht="12.75">
      <c r="A345" s="84"/>
      <c r="B345" s="84"/>
      <c r="C345" s="84"/>
      <c r="D345" s="84"/>
      <c r="E345" s="84"/>
      <c r="F345" s="84"/>
      <c r="G345" s="76"/>
    </row>
    <row r="346" spans="1:7" ht="12.75">
      <c r="A346" s="84"/>
      <c r="B346" s="84"/>
      <c r="C346" s="84"/>
      <c r="D346" s="84"/>
      <c r="E346" s="84"/>
      <c r="F346" s="84"/>
      <c r="G346" s="76"/>
    </row>
    <row r="347" spans="1:7" ht="12.75">
      <c r="A347" s="84"/>
      <c r="B347" s="84"/>
      <c r="C347" s="84"/>
      <c r="D347" s="84"/>
      <c r="E347" s="84"/>
      <c r="F347" s="84"/>
      <c r="G347" s="76"/>
    </row>
    <row r="348" spans="1:7" ht="12.75">
      <c r="A348" s="84"/>
      <c r="B348" s="84"/>
      <c r="C348" s="84"/>
      <c r="D348" s="84"/>
      <c r="E348" s="84"/>
      <c r="F348" s="84"/>
      <c r="G348" s="76"/>
    </row>
    <row r="349" spans="1:7" ht="12.75">
      <c r="A349" s="84"/>
      <c r="B349" s="84"/>
      <c r="C349" s="84"/>
      <c r="D349" s="84"/>
      <c r="E349" s="84"/>
      <c r="F349" s="84"/>
      <c r="G349" s="76"/>
    </row>
    <row r="350" spans="1:7" ht="12.75">
      <c r="A350" s="84"/>
      <c r="B350" s="84"/>
      <c r="C350" s="84"/>
      <c r="D350" s="84"/>
      <c r="E350" s="84"/>
      <c r="F350" s="84"/>
      <c r="G350" s="76"/>
    </row>
    <row r="351" spans="1:7" ht="12.75">
      <c r="A351" s="84"/>
      <c r="B351" s="84"/>
      <c r="C351" s="84"/>
      <c r="D351" s="84"/>
      <c r="E351" s="84"/>
      <c r="F351" s="84"/>
      <c r="G351" s="76"/>
    </row>
    <row r="352" spans="1:7" ht="12.75">
      <c r="A352" s="84"/>
      <c r="B352" s="84"/>
      <c r="C352" s="84"/>
      <c r="D352" s="84"/>
      <c r="E352" s="84"/>
      <c r="F352" s="84"/>
      <c r="G352" s="76"/>
    </row>
    <row r="353" spans="1:7" ht="12.75">
      <c r="A353" s="84"/>
      <c r="B353" s="84"/>
      <c r="C353" s="84"/>
      <c r="D353" s="84"/>
      <c r="E353" s="84"/>
      <c r="F353" s="84"/>
      <c r="G353" s="76"/>
    </row>
    <row r="354" spans="1:7" ht="12.75">
      <c r="A354" s="84"/>
      <c r="B354" s="84"/>
      <c r="C354" s="84"/>
      <c r="D354" s="84"/>
      <c r="E354" s="84"/>
      <c r="F354" s="84"/>
      <c r="G354" s="76"/>
    </row>
    <row r="355" spans="1:7" ht="12.75">
      <c r="A355" s="84"/>
      <c r="B355" s="84"/>
      <c r="C355" s="84"/>
      <c r="D355" s="84"/>
      <c r="E355" s="84"/>
      <c r="F355" s="84"/>
      <c r="G355" s="76"/>
    </row>
    <row r="356" spans="1:7" ht="12.75">
      <c r="A356" s="84"/>
      <c r="B356" s="84"/>
      <c r="C356" s="84"/>
      <c r="D356" s="84"/>
      <c r="E356" s="84"/>
      <c r="F356" s="84"/>
      <c r="G356" s="76"/>
    </row>
    <row r="357" spans="1:7" ht="12.75">
      <c r="A357" s="84"/>
      <c r="B357" s="84"/>
      <c r="C357" s="84"/>
      <c r="D357" s="84"/>
      <c r="E357" s="84"/>
      <c r="F357" s="84"/>
      <c r="G357" s="76"/>
    </row>
    <row r="358" spans="1:7" ht="12.75">
      <c r="A358" s="84"/>
      <c r="B358" s="84"/>
      <c r="C358" s="84"/>
      <c r="D358" s="84"/>
      <c r="E358" s="84"/>
      <c r="F358" s="84"/>
      <c r="G358" s="76"/>
    </row>
    <row r="359" spans="1:7" ht="12.75">
      <c r="A359" s="84"/>
      <c r="B359" s="84"/>
      <c r="C359" s="84"/>
      <c r="D359" s="84"/>
      <c r="E359" s="84"/>
      <c r="F359" s="84"/>
      <c r="G359" s="76"/>
    </row>
    <row r="360" spans="1:7" ht="12.75">
      <c r="A360" s="84"/>
      <c r="B360" s="84"/>
      <c r="C360" s="84"/>
      <c r="D360" s="84"/>
      <c r="E360" s="84"/>
      <c r="F360" s="84"/>
      <c r="G360" s="76"/>
    </row>
    <row r="361" spans="1:7" ht="12.75">
      <c r="A361" s="84"/>
      <c r="B361" s="84"/>
      <c r="C361" s="84"/>
      <c r="D361" s="84"/>
      <c r="E361" s="84"/>
      <c r="F361" s="84"/>
      <c r="G361" s="76"/>
    </row>
    <row r="362" spans="1:7" ht="12.75">
      <c r="A362" s="84"/>
      <c r="B362" s="84"/>
      <c r="C362" s="84"/>
      <c r="D362" s="84"/>
      <c r="E362" s="84"/>
      <c r="F362" s="84"/>
      <c r="G362" s="76"/>
    </row>
    <row r="363" spans="1:7" ht="12.75">
      <c r="A363" s="84"/>
      <c r="B363" s="84"/>
      <c r="C363" s="84"/>
      <c r="D363" s="84"/>
      <c r="E363" s="84"/>
      <c r="F363" s="84"/>
      <c r="G363" s="76"/>
    </row>
    <row r="364" spans="1:7" ht="12.75">
      <c r="A364" s="84"/>
      <c r="B364" s="84"/>
      <c r="C364" s="84"/>
      <c r="D364" s="84"/>
      <c r="E364" s="84"/>
      <c r="F364" s="84"/>
      <c r="G364" s="76"/>
    </row>
    <row r="365" spans="1:7" ht="12.75">
      <c r="A365" s="84"/>
      <c r="B365" s="84"/>
      <c r="C365" s="84"/>
      <c r="D365" s="84"/>
      <c r="E365" s="84"/>
      <c r="F365" s="84"/>
      <c r="G365" s="76"/>
    </row>
    <row r="366" spans="1:7" ht="12.75">
      <c r="A366" s="84"/>
      <c r="B366" s="84"/>
      <c r="C366" s="84"/>
      <c r="D366" s="84"/>
      <c r="E366" s="84"/>
      <c r="F366" s="84"/>
      <c r="G366" s="76"/>
    </row>
    <row r="367" spans="1:7" ht="12.75">
      <c r="A367" s="84"/>
      <c r="B367" s="84"/>
      <c r="C367" s="84"/>
      <c r="D367" s="84"/>
      <c r="E367" s="84"/>
      <c r="F367" s="84"/>
      <c r="G367" s="76"/>
    </row>
    <row r="368" spans="1:7" ht="12.75">
      <c r="A368" s="84"/>
      <c r="B368" s="84"/>
      <c r="C368" s="84"/>
      <c r="D368" s="84"/>
      <c r="E368" s="84"/>
      <c r="F368" s="84"/>
      <c r="G368" s="76"/>
    </row>
    <row r="369" spans="1:7" ht="12.75">
      <c r="A369" s="84"/>
      <c r="B369" s="84"/>
      <c r="C369" s="84"/>
      <c r="D369" s="84"/>
      <c r="E369" s="84"/>
      <c r="F369" s="84"/>
      <c r="G369" s="76"/>
    </row>
    <row r="370" spans="1:7" ht="12.75">
      <c r="A370" s="84"/>
      <c r="B370" s="84"/>
      <c r="C370" s="84"/>
      <c r="D370" s="84"/>
      <c r="E370" s="84"/>
      <c r="F370" s="84"/>
      <c r="G370" s="76"/>
    </row>
    <row r="371" spans="1:7" ht="12.75">
      <c r="A371" s="84"/>
      <c r="B371" s="84"/>
      <c r="C371" s="84"/>
      <c r="D371" s="84"/>
      <c r="E371" s="84"/>
      <c r="F371" s="84"/>
      <c r="G371" s="76"/>
    </row>
    <row r="372" spans="1:7" ht="12.75">
      <c r="A372" s="84"/>
      <c r="B372" s="84"/>
      <c r="C372" s="84"/>
      <c r="D372" s="84"/>
      <c r="E372" s="84"/>
      <c r="F372" s="84"/>
      <c r="G372" s="76"/>
    </row>
    <row r="373" spans="1:7" ht="12.75">
      <c r="A373" s="84"/>
      <c r="B373" s="84"/>
      <c r="C373" s="84"/>
      <c r="D373" s="84"/>
      <c r="E373" s="84"/>
      <c r="F373" s="84"/>
      <c r="G373" s="76"/>
    </row>
    <row r="374" spans="1:7" ht="12.75">
      <c r="A374" s="84"/>
      <c r="B374" s="84"/>
      <c r="C374" s="84"/>
      <c r="D374" s="84"/>
      <c r="E374" s="84"/>
      <c r="F374" s="84"/>
      <c r="G374" s="76"/>
    </row>
    <row r="375" spans="1:7" ht="12.75">
      <c r="A375" s="84"/>
      <c r="B375" s="84"/>
      <c r="C375" s="84"/>
      <c r="D375" s="84"/>
      <c r="E375" s="84"/>
      <c r="F375" s="84"/>
      <c r="G375" s="76"/>
    </row>
    <row r="376" spans="1:7" ht="12.75">
      <c r="A376" s="84"/>
      <c r="B376" s="84"/>
      <c r="C376" s="84"/>
      <c r="D376" s="84"/>
      <c r="E376" s="84"/>
      <c r="F376" s="84"/>
      <c r="G376" s="76"/>
    </row>
    <row r="377" spans="1:7" ht="12.75">
      <c r="A377" s="84"/>
      <c r="B377" s="84"/>
      <c r="C377" s="84"/>
      <c r="D377" s="84"/>
      <c r="E377" s="84"/>
      <c r="F377" s="84"/>
      <c r="G377" s="76"/>
    </row>
    <row r="378" spans="1:7" ht="12.75">
      <c r="A378" s="84"/>
      <c r="B378" s="84"/>
      <c r="C378" s="84"/>
      <c r="D378" s="84"/>
      <c r="E378" s="84"/>
      <c r="F378" s="84"/>
      <c r="G378" s="76"/>
    </row>
    <row r="379" spans="1:7" ht="12.75">
      <c r="A379" s="84"/>
      <c r="B379" s="84"/>
      <c r="C379" s="84"/>
      <c r="D379" s="84"/>
      <c r="E379" s="84"/>
      <c r="F379" s="84"/>
      <c r="G379" s="76"/>
    </row>
    <row r="380" spans="1:7" ht="12.75">
      <c r="A380" s="84"/>
      <c r="B380" s="84"/>
      <c r="C380" s="84"/>
      <c r="D380" s="84"/>
      <c r="E380" s="84"/>
      <c r="F380" s="84"/>
      <c r="G380" s="76"/>
    </row>
    <row r="381" spans="1:7" ht="12.75">
      <c r="A381" s="84"/>
      <c r="B381" s="84"/>
      <c r="C381" s="84"/>
      <c r="D381" s="84"/>
      <c r="E381" s="84"/>
      <c r="F381" s="84"/>
      <c r="G381" s="76"/>
    </row>
    <row r="382" spans="1:7" ht="12.75">
      <c r="A382" s="84"/>
      <c r="B382" s="84"/>
      <c r="C382" s="84"/>
      <c r="D382" s="84"/>
      <c r="E382" s="84"/>
      <c r="F382" s="84"/>
      <c r="G382" s="76"/>
    </row>
    <row r="383" spans="1:7" ht="12.75">
      <c r="A383" s="84"/>
      <c r="B383" s="84"/>
      <c r="C383" s="84"/>
      <c r="D383" s="84"/>
      <c r="E383" s="84"/>
      <c r="F383" s="84"/>
      <c r="G383" s="76"/>
    </row>
    <row r="384" spans="1:7" ht="12.75">
      <c r="A384" s="84"/>
      <c r="B384" s="84"/>
      <c r="C384" s="84"/>
      <c r="D384" s="84"/>
      <c r="E384" s="84"/>
      <c r="F384" s="84"/>
      <c r="G384" s="76"/>
    </row>
    <row r="385" spans="1:7" ht="12.75">
      <c r="A385" s="84"/>
      <c r="B385" s="84"/>
      <c r="C385" s="84"/>
      <c r="D385" s="84"/>
      <c r="E385" s="84"/>
      <c r="F385" s="84"/>
      <c r="G385" s="76"/>
    </row>
    <row r="386" spans="1:7" ht="12.75">
      <c r="A386" s="84"/>
      <c r="B386" s="84"/>
      <c r="C386" s="84"/>
      <c r="D386" s="84"/>
      <c r="E386" s="84"/>
      <c r="F386" s="84"/>
      <c r="G386" s="76"/>
    </row>
    <row r="387" spans="1:7" ht="12.75">
      <c r="A387" s="84"/>
      <c r="B387" s="84"/>
      <c r="C387" s="84"/>
      <c r="D387" s="84"/>
      <c r="E387" s="84"/>
      <c r="F387" s="84"/>
      <c r="G387" s="76"/>
    </row>
    <row r="388" spans="1:7" ht="12.75">
      <c r="A388" s="84"/>
      <c r="B388" s="84"/>
      <c r="C388" s="84"/>
      <c r="D388" s="84"/>
      <c r="E388" s="84"/>
      <c r="F388" s="84"/>
      <c r="G388" s="76"/>
    </row>
    <row r="389" spans="1:7" ht="12.75">
      <c r="A389" s="84"/>
      <c r="B389" s="84"/>
      <c r="C389" s="84"/>
      <c r="D389" s="84"/>
      <c r="E389" s="84"/>
      <c r="F389" s="84"/>
      <c r="G389" s="76"/>
    </row>
    <row r="390" spans="1:7" ht="12.75">
      <c r="A390" s="84"/>
      <c r="B390" s="84"/>
      <c r="C390" s="84"/>
      <c r="D390" s="84"/>
      <c r="E390" s="84"/>
      <c r="F390" s="84"/>
      <c r="G390" s="76"/>
    </row>
    <row r="391" spans="1:7" ht="12.75">
      <c r="A391" s="84"/>
      <c r="B391" s="84"/>
      <c r="C391" s="84"/>
      <c r="D391" s="84"/>
      <c r="E391" s="84"/>
      <c r="F391" s="84"/>
      <c r="G391" s="76"/>
    </row>
    <row r="392" spans="1:7" ht="12.75">
      <c r="A392" s="84"/>
      <c r="B392" s="84"/>
      <c r="C392" s="84"/>
      <c r="D392" s="84"/>
      <c r="E392" s="84"/>
      <c r="F392" s="84"/>
      <c r="G392" s="76"/>
    </row>
    <row r="393" spans="1:7" ht="12.75">
      <c r="A393" s="84"/>
      <c r="B393" s="84"/>
      <c r="C393" s="84"/>
      <c r="D393" s="84"/>
      <c r="E393" s="84"/>
      <c r="F393" s="84"/>
      <c r="G393" s="76"/>
    </row>
    <row r="394" spans="1:7" ht="12.75">
      <c r="A394" s="84"/>
      <c r="B394" s="84"/>
      <c r="C394" s="84"/>
      <c r="D394" s="84"/>
      <c r="E394" s="84"/>
      <c r="F394" s="84"/>
      <c r="G394" s="76"/>
    </row>
    <row r="395" spans="1:7" ht="12.75">
      <c r="A395" s="84"/>
      <c r="B395" s="84"/>
      <c r="C395" s="84"/>
      <c r="D395" s="84"/>
      <c r="E395" s="84"/>
      <c r="F395" s="84"/>
      <c r="G395" s="76"/>
    </row>
    <row r="396" spans="1:7" ht="12.75">
      <c r="A396" s="84"/>
      <c r="B396" s="84"/>
      <c r="C396" s="84"/>
      <c r="D396" s="84"/>
      <c r="E396" s="84"/>
      <c r="F396" s="84"/>
      <c r="G396" s="76"/>
    </row>
    <row r="397" spans="1:7" ht="12.75">
      <c r="A397" s="84"/>
      <c r="B397" s="84"/>
      <c r="C397" s="84"/>
      <c r="D397" s="84"/>
      <c r="E397" s="84"/>
      <c r="F397" s="84"/>
      <c r="G397" s="76"/>
    </row>
    <row r="398" spans="1:7" ht="12.75">
      <c r="A398" s="84"/>
      <c r="B398" s="84"/>
      <c r="C398" s="84"/>
      <c r="D398" s="84"/>
      <c r="E398" s="84"/>
      <c r="F398" s="84"/>
      <c r="G398" s="76"/>
    </row>
    <row r="399" spans="1:7" ht="12.75">
      <c r="A399" s="84"/>
      <c r="B399" s="84"/>
      <c r="C399" s="84"/>
      <c r="D399" s="84"/>
      <c r="E399" s="84"/>
      <c r="F399" s="84"/>
      <c r="G399" s="76"/>
    </row>
    <row r="400" spans="1:7" ht="12.75">
      <c r="A400" s="84"/>
      <c r="B400" s="84"/>
      <c r="C400" s="84"/>
      <c r="D400" s="84"/>
      <c r="E400" s="84"/>
      <c r="F400" s="84"/>
      <c r="G400" s="76"/>
    </row>
    <row r="401" spans="1:7" ht="12.75">
      <c r="A401" s="84"/>
      <c r="B401" s="84"/>
      <c r="C401" s="84"/>
      <c r="D401" s="84"/>
      <c r="E401" s="84"/>
      <c r="F401" s="84"/>
      <c r="G401" s="76"/>
    </row>
    <row r="402" spans="1:7" ht="12.75">
      <c r="A402" s="84"/>
      <c r="B402" s="84"/>
      <c r="C402" s="84"/>
      <c r="D402" s="84"/>
      <c r="E402" s="84"/>
      <c r="F402" s="84"/>
      <c r="G402" s="76"/>
    </row>
    <row r="403" spans="1:7" ht="12.75">
      <c r="A403" s="84"/>
      <c r="B403" s="84"/>
      <c r="C403" s="84"/>
      <c r="D403" s="84"/>
      <c r="E403" s="84"/>
      <c r="F403" s="84"/>
      <c r="G403" s="76"/>
    </row>
    <row r="404" spans="1:7" ht="12.75">
      <c r="A404" s="84"/>
      <c r="B404" s="84"/>
      <c r="C404" s="84"/>
      <c r="D404" s="84"/>
      <c r="E404" s="84"/>
      <c r="F404" s="84"/>
      <c r="G404" s="76"/>
    </row>
    <row r="405" spans="1:7" ht="12.75">
      <c r="A405" s="84"/>
      <c r="B405" s="84"/>
      <c r="C405" s="84"/>
      <c r="D405" s="84"/>
      <c r="E405" s="84"/>
      <c r="F405" s="84"/>
      <c r="G405" s="76"/>
    </row>
    <row r="406" spans="1:7" ht="12.75">
      <c r="A406" s="84"/>
      <c r="B406" s="84"/>
      <c r="C406" s="84"/>
      <c r="D406" s="84"/>
      <c r="E406" s="84"/>
      <c r="F406" s="84"/>
      <c r="G406" s="76"/>
    </row>
    <row r="407" spans="1:7" ht="12.75">
      <c r="A407" s="84"/>
      <c r="B407" s="84"/>
      <c r="C407" s="84"/>
      <c r="D407" s="84"/>
      <c r="E407" s="84"/>
      <c r="F407" s="84"/>
      <c r="G407" s="76"/>
    </row>
    <row r="408" spans="1:7" ht="12.75">
      <c r="A408" s="84"/>
      <c r="B408" s="84"/>
      <c r="C408" s="84"/>
      <c r="D408" s="84"/>
      <c r="E408" s="84"/>
      <c r="F408" s="84"/>
      <c r="G408" s="76"/>
    </row>
    <row r="409" spans="1:7" ht="12.75">
      <c r="A409" s="84"/>
      <c r="B409" s="84"/>
      <c r="C409" s="84"/>
      <c r="D409" s="84"/>
      <c r="E409" s="84"/>
      <c r="F409" s="84"/>
      <c r="G409" s="76"/>
    </row>
    <row r="410" spans="1:7" ht="12.75">
      <c r="A410" s="84"/>
      <c r="B410" s="84"/>
      <c r="C410" s="84"/>
      <c r="D410" s="84"/>
      <c r="E410" s="84"/>
      <c r="F410" s="84"/>
      <c r="G410" s="76"/>
    </row>
    <row r="411" spans="1:7" ht="12.75">
      <c r="A411" s="84"/>
      <c r="B411" s="84"/>
      <c r="C411" s="84"/>
      <c r="D411" s="84"/>
      <c r="E411" s="84"/>
      <c r="F411" s="84"/>
      <c r="G411" s="76"/>
    </row>
    <row r="412" spans="1:7" ht="12.75">
      <c r="A412" s="84"/>
      <c r="B412" s="84"/>
      <c r="C412" s="84"/>
      <c r="D412" s="84"/>
      <c r="E412" s="84"/>
      <c r="F412" s="84"/>
      <c r="G412" s="76"/>
    </row>
    <row r="413" spans="1:7" ht="12.75">
      <c r="A413" s="84"/>
      <c r="B413" s="84"/>
      <c r="C413" s="84"/>
      <c r="D413" s="84"/>
      <c r="E413" s="84"/>
      <c r="F413" s="84"/>
      <c r="G413" s="76"/>
    </row>
    <row r="414" spans="1:7" ht="12.75">
      <c r="A414" s="84"/>
      <c r="B414" s="84"/>
      <c r="C414" s="84"/>
      <c r="D414" s="84"/>
      <c r="E414" s="84"/>
      <c r="F414" s="84"/>
      <c r="G414" s="76"/>
    </row>
    <row r="415" spans="1:7" ht="12.75">
      <c r="A415" s="84"/>
      <c r="B415" s="84"/>
      <c r="C415" s="84"/>
      <c r="D415" s="84"/>
      <c r="E415" s="84"/>
      <c r="F415" s="84"/>
      <c r="G415" s="76"/>
    </row>
    <row r="416" spans="1:7" ht="12.75">
      <c r="A416" s="84"/>
      <c r="B416" s="84"/>
      <c r="C416" s="84"/>
      <c r="D416" s="84"/>
      <c r="E416" s="84"/>
      <c r="F416" s="84"/>
      <c r="G416" s="76"/>
    </row>
    <row r="417" spans="1:7" ht="12.75">
      <c r="A417" s="84"/>
      <c r="B417" s="84"/>
      <c r="C417" s="84"/>
      <c r="D417" s="84"/>
      <c r="E417" s="84"/>
      <c r="F417" s="84"/>
      <c r="G417" s="76"/>
    </row>
    <row r="418" spans="1:7" ht="12.75">
      <c r="A418" s="84"/>
      <c r="B418" s="84"/>
      <c r="C418" s="84"/>
      <c r="D418" s="84"/>
      <c r="E418" s="84"/>
      <c r="F418" s="84"/>
      <c r="G418" s="76"/>
    </row>
    <row r="419" spans="1:7" ht="12.75">
      <c r="A419" s="84"/>
      <c r="B419" s="84"/>
      <c r="C419" s="84"/>
      <c r="D419" s="84"/>
      <c r="E419" s="84"/>
      <c r="F419" s="84"/>
      <c r="G419" s="76"/>
    </row>
    <row r="420" spans="1:7" ht="12.75">
      <c r="A420" s="84"/>
      <c r="B420" s="84"/>
      <c r="C420" s="84"/>
      <c r="D420" s="84"/>
      <c r="E420" s="84"/>
      <c r="F420" s="84"/>
      <c r="G420" s="76"/>
    </row>
    <row r="421" spans="1:7" ht="12.75">
      <c r="A421" s="84"/>
      <c r="B421" s="84"/>
      <c r="C421" s="84"/>
      <c r="D421" s="84"/>
      <c r="E421" s="84"/>
      <c r="F421" s="84"/>
      <c r="G421" s="76"/>
    </row>
    <row r="422" spans="1:7" ht="12.75">
      <c r="A422" s="84"/>
      <c r="B422" s="84"/>
      <c r="C422" s="84"/>
      <c r="D422" s="84"/>
      <c r="E422" s="84"/>
      <c r="F422" s="84"/>
      <c r="G422" s="76"/>
    </row>
    <row r="423" spans="1:7" ht="12.75">
      <c r="A423" s="84"/>
      <c r="B423" s="84"/>
      <c r="C423" s="84"/>
      <c r="D423" s="84"/>
      <c r="E423" s="84"/>
      <c r="F423" s="84"/>
      <c r="G423" s="76"/>
    </row>
    <row r="424" spans="1:7" ht="12.75">
      <c r="A424" s="84"/>
      <c r="B424" s="84"/>
      <c r="C424" s="84"/>
      <c r="D424" s="84"/>
      <c r="E424" s="84"/>
      <c r="F424" s="84"/>
      <c r="G424" s="76"/>
    </row>
    <row r="425" spans="1:7" ht="12.75">
      <c r="A425" s="84"/>
      <c r="B425" s="84"/>
      <c r="C425" s="84"/>
      <c r="D425" s="84"/>
      <c r="E425" s="84"/>
      <c r="F425" s="84"/>
      <c r="G425" s="76"/>
    </row>
    <row r="426" spans="1:7" ht="12.75">
      <c r="A426" s="84"/>
      <c r="B426" s="84"/>
      <c r="C426" s="84"/>
      <c r="D426" s="84"/>
      <c r="E426" s="84"/>
      <c r="F426" s="84"/>
      <c r="G426" s="76"/>
    </row>
    <row r="427" spans="1:7" ht="12.75">
      <c r="A427" s="84"/>
      <c r="B427" s="84"/>
      <c r="C427" s="84"/>
      <c r="D427" s="84"/>
      <c r="E427" s="84"/>
      <c r="F427" s="84"/>
      <c r="G427" s="76"/>
    </row>
    <row r="428" spans="1:7" ht="12.75">
      <c r="A428" s="84"/>
      <c r="B428" s="84"/>
      <c r="C428" s="84"/>
      <c r="D428" s="84"/>
      <c r="E428" s="84"/>
      <c r="F428" s="84"/>
      <c r="G428" s="76"/>
    </row>
    <row r="429" spans="1:7" ht="12.75">
      <c r="A429" s="84"/>
      <c r="B429" s="84"/>
      <c r="C429" s="84"/>
      <c r="D429" s="84"/>
      <c r="E429" s="84"/>
      <c r="F429" s="84"/>
      <c r="G429" s="76"/>
    </row>
    <row r="430" spans="1:7" ht="12.75">
      <c r="A430" s="84"/>
      <c r="B430" s="84"/>
      <c r="C430" s="84"/>
      <c r="D430" s="84"/>
      <c r="E430" s="84"/>
      <c r="F430" s="84"/>
      <c r="G430" s="76"/>
    </row>
    <row r="431" spans="1:7" ht="12.75">
      <c r="A431" s="84"/>
      <c r="B431" s="84"/>
      <c r="C431" s="84"/>
      <c r="D431" s="84"/>
      <c r="E431" s="84"/>
      <c r="F431" s="84"/>
      <c r="G431" s="76"/>
    </row>
    <row r="432" spans="1:7" ht="12.75">
      <c r="A432" s="84"/>
      <c r="B432" s="84"/>
      <c r="C432" s="84"/>
      <c r="D432" s="84"/>
      <c r="E432" s="84"/>
      <c r="F432" s="84"/>
      <c r="G432" s="76"/>
    </row>
    <row r="433" spans="1:7" ht="12.75">
      <c r="A433" s="84"/>
      <c r="B433" s="84"/>
      <c r="C433" s="84"/>
      <c r="D433" s="84"/>
      <c r="E433" s="84"/>
      <c r="F433" s="84"/>
      <c r="G433" s="76"/>
    </row>
    <row r="434" spans="1:7" ht="12.75">
      <c r="A434" s="84"/>
      <c r="B434" s="84"/>
      <c r="C434" s="84"/>
      <c r="D434" s="84"/>
      <c r="E434" s="84"/>
      <c r="F434" s="84"/>
      <c r="G434" s="76"/>
    </row>
    <row r="435" spans="1:7" ht="12.75">
      <c r="A435" s="84"/>
      <c r="B435" s="84"/>
      <c r="C435" s="84"/>
      <c r="D435" s="84"/>
      <c r="E435" s="84"/>
      <c r="F435" s="84"/>
      <c r="G435" s="76"/>
    </row>
    <row r="436" spans="1:7" ht="12.75">
      <c r="A436" s="84"/>
      <c r="B436" s="84"/>
      <c r="C436" s="84"/>
      <c r="D436" s="84"/>
      <c r="E436" s="84"/>
      <c r="F436" s="84"/>
      <c r="G436" s="76"/>
    </row>
    <row r="437" spans="1:7" ht="12.75">
      <c r="A437" s="84"/>
      <c r="B437" s="84"/>
      <c r="C437" s="84"/>
      <c r="D437" s="84"/>
      <c r="E437" s="84"/>
      <c r="F437" s="84"/>
      <c r="G437" s="76"/>
    </row>
    <row r="438" spans="1:7" ht="12.75">
      <c r="A438" s="84"/>
      <c r="B438" s="84"/>
      <c r="C438" s="84"/>
      <c r="D438" s="84"/>
      <c r="E438" s="84"/>
      <c r="F438" s="84"/>
      <c r="G438" s="76"/>
    </row>
    <row r="439" spans="1:7" ht="12.75">
      <c r="A439" s="84"/>
      <c r="B439" s="84"/>
      <c r="C439" s="84"/>
      <c r="D439" s="84"/>
      <c r="E439" s="84"/>
      <c r="F439" s="84"/>
      <c r="G439" s="76"/>
    </row>
    <row r="440" spans="1:7" ht="12.75">
      <c r="A440" s="84"/>
      <c r="B440" s="84"/>
      <c r="C440" s="84"/>
      <c r="D440" s="84"/>
      <c r="E440" s="84"/>
      <c r="F440" s="84"/>
      <c r="G440" s="76"/>
    </row>
    <row r="441" spans="1:7" ht="12.75">
      <c r="A441" s="84"/>
      <c r="B441" s="84"/>
      <c r="C441" s="84"/>
      <c r="D441" s="84"/>
      <c r="E441" s="84"/>
      <c r="F441" s="84"/>
      <c r="G441" s="76"/>
    </row>
    <row r="442" spans="1:7" ht="12.75">
      <c r="A442" s="84"/>
      <c r="B442" s="84"/>
      <c r="C442" s="84"/>
      <c r="D442" s="84"/>
      <c r="E442" s="84"/>
      <c r="F442" s="84"/>
      <c r="G442" s="76"/>
    </row>
    <row r="443" spans="1:7" ht="12.75">
      <c r="A443" s="84"/>
      <c r="B443" s="84"/>
      <c r="C443" s="84"/>
      <c r="D443" s="84"/>
      <c r="E443" s="84"/>
      <c r="F443" s="84"/>
      <c r="G443" s="76"/>
    </row>
    <row r="444" spans="1:7" ht="12.75">
      <c r="A444" s="84"/>
      <c r="B444" s="84"/>
      <c r="C444" s="84"/>
      <c r="D444" s="84"/>
      <c r="E444" s="84"/>
      <c r="F444" s="84"/>
      <c r="G444" s="76"/>
    </row>
    <row r="445" spans="1:7" ht="12.75">
      <c r="A445" s="84"/>
      <c r="B445" s="84"/>
      <c r="C445" s="84"/>
      <c r="D445" s="84"/>
      <c r="E445" s="84"/>
      <c r="F445" s="84"/>
      <c r="G445" s="76"/>
    </row>
    <row r="446" spans="1:7" ht="12.75">
      <c r="A446" s="84"/>
      <c r="B446" s="84"/>
      <c r="C446" s="84"/>
      <c r="D446" s="84"/>
      <c r="E446" s="84"/>
      <c r="F446" s="84"/>
      <c r="G446" s="76"/>
    </row>
    <row r="447" spans="1:7" ht="12.75">
      <c r="A447" s="84"/>
      <c r="B447" s="84"/>
      <c r="C447" s="84"/>
      <c r="D447" s="84"/>
      <c r="E447" s="84"/>
      <c r="F447" s="84"/>
      <c r="G447" s="76"/>
    </row>
    <row r="448" spans="1:7" ht="12.75">
      <c r="A448" s="84"/>
      <c r="B448" s="84"/>
      <c r="C448" s="84"/>
      <c r="D448" s="84"/>
      <c r="E448" s="84"/>
      <c r="F448" s="84"/>
      <c r="G448" s="76"/>
    </row>
    <row r="449" spans="1:7" ht="12.75">
      <c r="A449" s="84"/>
      <c r="B449" s="84"/>
      <c r="C449" s="84"/>
      <c r="D449" s="84"/>
      <c r="E449" s="84"/>
      <c r="F449" s="84"/>
      <c r="G449" s="76"/>
    </row>
    <row r="450" spans="1:7" ht="12.75">
      <c r="A450" s="84"/>
      <c r="B450" s="84"/>
      <c r="C450" s="84"/>
      <c r="D450" s="84"/>
      <c r="E450" s="84"/>
      <c r="F450" s="84"/>
      <c r="G450" s="76"/>
    </row>
    <row r="451" spans="1:7" ht="12.75">
      <c r="A451" s="84"/>
      <c r="B451" s="84"/>
      <c r="C451" s="84"/>
      <c r="D451" s="84"/>
      <c r="E451" s="84"/>
      <c r="F451" s="84"/>
      <c r="G451" s="76"/>
    </row>
    <row r="452" spans="1:7" ht="12.75">
      <c r="A452" s="84"/>
      <c r="B452" s="84"/>
      <c r="C452" s="84"/>
      <c r="D452" s="84"/>
      <c r="E452" s="84"/>
      <c r="F452" s="84"/>
      <c r="G452" s="76"/>
    </row>
    <row r="453" spans="1:7" ht="12.75">
      <c r="A453" s="84"/>
      <c r="B453" s="84"/>
      <c r="C453" s="84"/>
      <c r="D453" s="84"/>
      <c r="E453" s="84"/>
      <c r="F453" s="84"/>
      <c r="G453" s="76"/>
    </row>
    <row r="454" spans="1:7" ht="12.75">
      <c r="A454" s="84"/>
      <c r="B454" s="84"/>
      <c r="C454" s="84"/>
      <c r="D454" s="84"/>
      <c r="E454" s="84"/>
      <c r="F454" s="84"/>
      <c r="G454" s="76"/>
    </row>
    <row r="455" spans="1:7" ht="12.75">
      <c r="A455" s="84"/>
      <c r="B455" s="84"/>
      <c r="C455" s="84"/>
      <c r="D455" s="84"/>
      <c r="E455" s="84"/>
      <c r="F455" s="84"/>
      <c r="G455" s="76"/>
    </row>
    <row r="456" spans="1:7" ht="12.75">
      <c r="A456" s="84"/>
      <c r="B456" s="84"/>
      <c r="C456" s="84"/>
      <c r="D456" s="84"/>
      <c r="E456" s="84"/>
      <c r="F456" s="84"/>
      <c r="G456" s="76"/>
    </row>
    <row r="457" spans="1:7" ht="12.75">
      <c r="A457" s="84"/>
      <c r="B457" s="84"/>
      <c r="C457" s="84"/>
      <c r="D457" s="84"/>
      <c r="E457" s="84"/>
      <c r="F457" s="84"/>
      <c r="G457" s="76"/>
    </row>
    <row r="458" spans="1:7" ht="12.75">
      <c r="A458" s="84"/>
      <c r="B458" s="84"/>
      <c r="C458" s="84"/>
      <c r="D458" s="84"/>
      <c r="E458" s="84"/>
      <c r="F458" s="84"/>
      <c r="G458" s="76"/>
    </row>
    <row r="459" spans="1:7" ht="12.75">
      <c r="A459" s="84"/>
      <c r="B459" s="84"/>
      <c r="C459" s="84"/>
      <c r="D459" s="84"/>
      <c r="E459" s="84"/>
      <c r="F459" s="84"/>
      <c r="G459" s="76"/>
    </row>
    <row r="460" spans="1:7" ht="12.75">
      <c r="A460" s="84"/>
      <c r="B460" s="84"/>
      <c r="C460" s="84"/>
      <c r="D460" s="84"/>
      <c r="E460" s="84"/>
      <c r="F460" s="84"/>
      <c r="G460" s="76"/>
    </row>
    <row r="461" spans="1:7" ht="12.75">
      <c r="A461" s="84"/>
      <c r="B461" s="84"/>
      <c r="C461" s="84"/>
      <c r="D461" s="84"/>
      <c r="E461" s="84"/>
      <c r="F461" s="84"/>
      <c r="G461" s="76"/>
    </row>
    <row r="462" spans="1:7" ht="12.75">
      <c r="A462" s="84"/>
      <c r="B462" s="84"/>
      <c r="C462" s="84"/>
      <c r="D462" s="84"/>
      <c r="E462" s="84"/>
      <c r="F462" s="84"/>
      <c r="G462" s="76"/>
    </row>
    <row r="463" spans="1:7" ht="12.75">
      <c r="A463" s="84"/>
      <c r="B463" s="84"/>
      <c r="C463" s="84"/>
      <c r="D463" s="84"/>
      <c r="E463" s="84"/>
      <c r="F463" s="84"/>
      <c r="G463" s="76"/>
    </row>
    <row r="464" spans="1:7" ht="12.75">
      <c r="A464" s="84"/>
      <c r="B464" s="84"/>
      <c r="C464" s="84"/>
      <c r="D464" s="84"/>
      <c r="E464" s="84"/>
      <c r="F464" s="84"/>
      <c r="G464" s="76"/>
    </row>
    <row r="465" spans="1:7" ht="12.75">
      <c r="A465" s="84"/>
      <c r="B465" s="84"/>
      <c r="C465" s="84"/>
      <c r="D465" s="84"/>
      <c r="E465" s="84"/>
      <c r="F465" s="84"/>
      <c r="G465" s="76"/>
    </row>
    <row r="466" spans="1:7" ht="12.75">
      <c r="A466" s="84"/>
      <c r="B466" s="84"/>
      <c r="C466" s="84"/>
      <c r="D466" s="84"/>
      <c r="E466" s="84"/>
      <c r="F466" s="84"/>
      <c r="G466" s="76"/>
    </row>
    <row r="467" spans="1:7" ht="12.75">
      <c r="A467" s="84"/>
      <c r="B467" s="84"/>
      <c r="C467" s="84"/>
      <c r="D467" s="84"/>
      <c r="E467" s="84"/>
      <c r="F467" s="84"/>
      <c r="G467" s="76"/>
    </row>
    <row r="468" spans="1:7" ht="12.75">
      <c r="A468" s="84"/>
      <c r="B468" s="84"/>
      <c r="C468" s="84"/>
      <c r="D468" s="84"/>
      <c r="E468" s="84"/>
      <c r="F468" s="84"/>
      <c r="G468" s="76"/>
    </row>
    <row r="469" spans="1:7" ht="12.75">
      <c r="A469" s="84"/>
      <c r="B469" s="84"/>
      <c r="C469" s="84"/>
      <c r="D469" s="84"/>
      <c r="E469" s="84"/>
      <c r="F469" s="84"/>
      <c r="G469" s="76"/>
    </row>
    <row r="470" spans="1:7" ht="12.75">
      <c r="A470" s="84"/>
      <c r="B470" s="84"/>
      <c r="C470" s="84"/>
      <c r="D470" s="84"/>
      <c r="E470" s="84"/>
      <c r="F470" s="84"/>
      <c r="G470" s="76"/>
    </row>
    <row r="471" spans="1:7" ht="12.75">
      <c r="A471" s="84"/>
      <c r="B471" s="84"/>
      <c r="C471" s="84"/>
      <c r="D471" s="84"/>
      <c r="E471" s="84"/>
      <c r="F471" s="84"/>
      <c r="G471" s="76"/>
    </row>
    <row r="472" spans="1:7" ht="12.75">
      <c r="A472" s="84"/>
      <c r="B472" s="84"/>
      <c r="C472" s="84"/>
      <c r="D472" s="84"/>
      <c r="E472" s="84"/>
      <c r="F472" s="84"/>
      <c r="G472" s="76"/>
    </row>
    <row r="473" spans="1:7" ht="12.75">
      <c r="A473" s="84"/>
      <c r="B473" s="84"/>
      <c r="C473" s="84"/>
      <c r="D473" s="84"/>
      <c r="E473" s="84"/>
      <c r="F473" s="84"/>
      <c r="G473" s="76"/>
    </row>
    <row r="474" spans="1:7" ht="12.75">
      <c r="A474" s="84"/>
      <c r="B474" s="84"/>
      <c r="C474" s="84"/>
      <c r="D474" s="84"/>
      <c r="E474" s="84"/>
      <c r="F474" s="84"/>
      <c r="G474" s="76"/>
    </row>
    <row r="475" spans="1:7" ht="12.75">
      <c r="A475" s="84"/>
      <c r="B475" s="84"/>
      <c r="C475" s="84"/>
      <c r="D475" s="84"/>
      <c r="E475" s="84"/>
      <c r="F475" s="84"/>
      <c r="G475" s="76"/>
    </row>
    <row r="476" spans="1:7" ht="12.75">
      <c r="A476" s="84"/>
      <c r="B476" s="84"/>
      <c r="C476" s="84"/>
      <c r="D476" s="84"/>
      <c r="E476" s="84"/>
      <c r="F476" s="84"/>
      <c r="G476" s="76"/>
    </row>
    <row r="477" spans="1:7" ht="12.75">
      <c r="A477" s="84"/>
      <c r="B477" s="84"/>
      <c r="C477" s="84"/>
      <c r="D477" s="84"/>
      <c r="E477" s="84"/>
      <c r="F477" s="84"/>
      <c r="G477" s="76"/>
    </row>
    <row r="478" spans="1:7" ht="12.75">
      <c r="A478" s="84"/>
      <c r="B478" s="84"/>
      <c r="C478" s="84"/>
      <c r="D478" s="84"/>
      <c r="E478" s="84"/>
      <c r="F478" s="84"/>
      <c r="G478" s="76"/>
    </row>
    <row r="479" spans="1:7" ht="12.75">
      <c r="A479" s="84"/>
      <c r="B479" s="84"/>
      <c r="C479" s="84"/>
      <c r="D479" s="84"/>
      <c r="E479" s="84"/>
      <c r="F479" s="84"/>
      <c r="G479" s="76"/>
    </row>
    <row r="480" spans="1:7" ht="12.75">
      <c r="A480" s="84"/>
      <c r="B480" s="84"/>
      <c r="C480" s="84"/>
      <c r="D480" s="84"/>
      <c r="E480" s="84"/>
      <c r="F480" s="84"/>
      <c r="G480" s="76"/>
    </row>
    <row r="481" spans="1:7" ht="12.75">
      <c r="A481" s="84"/>
      <c r="B481" s="84"/>
      <c r="C481" s="84"/>
      <c r="D481" s="84"/>
      <c r="E481" s="84"/>
      <c r="F481" s="84"/>
      <c r="G481" s="76"/>
    </row>
    <row r="482" spans="1:7" ht="12.75">
      <c r="A482" s="84"/>
      <c r="B482" s="84"/>
      <c r="C482" s="84"/>
      <c r="D482" s="84"/>
      <c r="E482" s="84"/>
      <c r="F482" s="84"/>
      <c r="G482" s="76"/>
    </row>
    <row r="483" spans="1:7" ht="12.75">
      <c r="A483" s="84"/>
      <c r="B483" s="84"/>
      <c r="C483" s="84"/>
      <c r="D483" s="84"/>
      <c r="E483" s="84"/>
      <c r="F483" s="84"/>
      <c r="G483" s="76"/>
    </row>
    <row r="484" spans="1:7" ht="12.75">
      <c r="A484" s="84"/>
      <c r="B484" s="84"/>
      <c r="C484" s="84"/>
      <c r="D484" s="84"/>
      <c r="E484" s="84"/>
      <c r="F484" s="84"/>
      <c r="G484" s="76"/>
    </row>
    <row r="485" spans="1:7" ht="12.75">
      <c r="A485" s="84"/>
      <c r="B485" s="84"/>
      <c r="C485" s="84"/>
      <c r="D485" s="84"/>
      <c r="E485" s="84"/>
      <c r="F485" s="84"/>
      <c r="G485" s="76"/>
    </row>
    <row r="486" spans="1:7" ht="12.75">
      <c r="A486" s="84"/>
      <c r="B486" s="84"/>
      <c r="C486" s="84"/>
      <c r="D486" s="84"/>
      <c r="E486" s="84"/>
      <c r="F486" s="84"/>
      <c r="G486" s="76"/>
    </row>
    <row r="487" spans="1:7" ht="12.75">
      <c r="A487" s="84"/>
      <c r="B487" s="84"/>
      <c r="C487" s="84"/>
      <c r="D487" s="84"/>
      <c r="E487" s="84"/>
      <c r="F487" s="84"/>
      <c r="G487" s="76"/>
    </row>
    <row r="488" spans="1:7" ht="12.75">
      <c r="A488" s="84"/>
      <c r="B488" s="84"/>
      <c r="C488" s="84"/>
      <c r="D488" s="84"/>
      <c r="E488" s="84"/>
      <c r="F488" s="84"/>
      <c r="G488" s="76"/>
    </row>
    <row r="489" spans="1:7" ht="12.75">
      <c r="A489" s="84"/>
      <c r="B489" s="84"/>
      <c r="C489" s="84"/>
      <c r="D489" s="84"/>
      <c r="E489" s="84"/>
      <c r="F489" s="84"/>
      <c r="G489" s="76"/>
    </row>
    <row r="490" spans="1:7" ht="12.75">
      <c r="A490" s="84"/>
      <c r="B490" s="84"/>
      <c r="C490" s="84"/>
      <c r="D490" s="84"/>
      <c r="E490" s="84"/>
      <c r="F490" s="84"/>
      <c r="G490" s="76"/>
    </row>
    <row r="491" spans="1:7" ht="12.75">
      <c r="A491" s="84"/>
      <c r="B491" s="84"/>
      <c r="C491" s="84"/>
      <c r="D491" s="84"/>
      <c r="E491" s="84"/>
      <c r="F491" s="84"/>
      <c r="G491" s="76"/>
    </row>
    <row r="492" spans="1:7" ht="12.75">
      <c r="A492" s="84"/>
      <c r="B492" s="84"/>
      <c r="C492" s="84"/>
      <c r="D492" s="84"/>
      <c r="E492" s="84"/>
      <c r="F492" s="84"/>
      <c r="G492" s="76"/>
    </row>
    <row r="493" spans="1:7" ht="12.75">
      <c r="A493" s="84"/>
      <c r="B493" s="84"/>
      <c r="C493" s="84"/>
      <c r="D493" s="84"/>
      <c r="E493" s="84"/>
      <c r="F493" s="84"/>
      <c r="G493" s="76"/>
    </row>
    <row r="494" spans="1:7" ht="12.75">
      <c r="A494" s="84"/>
      <c r="B494" s="84"/>
      <c r="C494" s="84"/>
      <c r="D494" s="84"/>
      <c r="E494" s="84"/>
      <c r="F494" s="84"/>
      <c r="G494" s="76"/>
    </row>
    <row r="495" spans="1:7" ht="12.75">
      <c r="A495" s="84"/>
      <c r="B495" s="84"/>
      <c r="C495" s="84"/>
      <c r="D495" s="84"/>
      <c r="E495" s="84"/>
      <c r="F495" s="84"/>
      <c r="G495" s="76"/>
    </row>
    <row r="496" spans="1:7" ht="12.75">
      <c r="A496" s="84"/>
      <c r="B496" s="84"/>
      <c r="C496" s="84"/>
      <c r="D496" s="84"/>
      <c r="E496" s="84"/>
      <c r="F496" s="84"/>
      <c r="G496" s="76"/>
    </row>
    <row r="497" spans="1:7" ht="12.75">
      <c r="A497" s="84"/>
      <c r="B497" s="84"/>
      <c r="C497" s="84"/>
      <c r="D497" s="84"/>
      <c r="E497" s="84"/>
      <c r="F497" s="84"/>
      <c r="G497" s="76"/>
    </row>
    <row r="498" spans="1:7" ht="12.75">
      <c r="A498" s="84"/>
      <c r="B498" s="84"/>
      <c r="C498" s="84"/>
      <c r="D498" s="84"/>
      <c r="E498" s="84"/>
      <c r="F498" s="84"/>
      <c r="G498" s="76"/>
    </row>
    <row r="499" spans="1:7" ht="12.75">
      <c r="A499" s="84"/>
      <c r="B499" s="84"/>
      <c r="C499" s="84"/>
      <c r="D499" s="84"/>
      <c r="E499" s="84"/>
      <c r="F499" s="84"/>
      <c r="G499" s="76"/>
    </row>
    <row r="500" spans="1:7" ht="12.75">
      <c r="A500" s="84"/>
      <c r="B500" s="84"/>
      <c r="C500" s="84"/>
      <c r="D500" s="84"/>
      <c r="E500" s="84"/>
      <c r="F500" s="84"/>
      <c r="G500" s="76"/>
    </row>
    <row r="501" spans="1:7" ht="12.75">
      <c r="A501" s="84"/>
      <c r="B501" s="84"/>
      <c r="C501" s="84"/>
      <c r="D501" s="84"/>
      <c r="E501" s="84"/>
      <c r="F501" s="84"/>
      <c r="G501" s="76"/>
    </row>
    <row r="502" spans="1:7" ht="12.75">
      <c r="A502" s="84"/>
      <c r="B502" s="84"/>
      <c r="C502" s="84"/>
      <c r="D502" s="84"/>
      <c r="E502" s="84"/>
      <c r="F502" s="84"/>
      <c r="G502" s="76"/>
    </row>
    <row r="503" spans="1:7" ht="12.75">
      <c r="A503" s="84"/>
      <c r="B503" s="84"/>
      <c r="C503" s="84"/>
      <c r="D503" s="84"/>
      <c r="E503" s="84"/>
      <c r="F503" s="84"/>
      <c r="G503" s="76"/>
    </row>
    <row r="504" spans="1:7" ht="12.75">
      <c r="A504" s="84"/>
      <c r="B504" s="84"/>
      <c r="C504" s="84"/>
      <c r="D504" s="84"/>
      <c r="E504" s="84"/>
      <c r="F504" s="84"/>
      <c r="G504" s="76"/>
    </row>
    <row r="505" spans="1:7" ht="12.75">
      <c r="A505" s="84"/>
      <c r="B505" s="84"/>
      <c r="C505" s="84"/>
      <c r="D505" s="84"/>
      <c r="E505" s="84"/>
      <c r="F505" s="84"/>
      <c r="G505" s="76"/>
    </row>
    <row r="506" spans="1:7" ht="12.75">
      <c r="A506" s="84"/>
      <c r="B506" s="84"/>
      <c r="C506" s="84"/>
      <c r="D506" s="84"/>
      <c r="E506" s="84"/>
      <c r="F506" s="84"/>
      <c r="G506" s="76"/>
    </row>
    <row r="507" spans="1:7" ht="12.75">
      <c r="A507" s="84"/>
      <c r="B507" s="84"/>
      <c r="C507" s="84"/>
      <c r="D507" s="84"/>
      <c r="E507" s="84"/>
      <c r="F507" s="84"/>
      <c r="G507" s="76"/>
    </row>
    <row r="508" spans="1:7" ht="12.75">
      <c r="A508" s="84"/>
      <c r="B508" s="84"/>
      <c r="C508" s="84"/>
      <c r="D508" s="84"/>
      <c r="E508" s="84"/>
      <c r="F508" s="84"/>
      <c r="G508" s="76"/>
    </row>
    <row r="509" spans="1:7" ht="12.75">
      <c r="A509" s="84"/>
      <c r="B509" s="84"/>
      <c r="C509" s="84"/>
      <c r="D509" s="84"/>
      <c r="E509" s="84"/>
      <c r="F509" s="84"/>
      <c r="G509" s="76"/>
    </row>
    <row r="510" spans="1:7" ht="12.75">
      <c r="A510" s="84"/>
      <c r="B510" s="84"/>
      <c r="C510" s="84"/>
      <c r="D510" s="84"/>
      <c r="E510" s="84"/>
      <c r="F510" s="84"/>
      <c r="G510" s="76"/>
    </row>
    <row r="511" spans="1:7" ht="12.75">
      <c r="A511" s="84"/>
      <c r="B511" s="84"/>
      <c r="C511" s="84"/>
      <c r="D511" s="84"/>
      <c r="E511" s="84"/>
      <c r="F511" s="84"/>
      <c r="G511" s="76"/>
    </row>
    <row r="512" spans="1:7" ht="12.75">
      <c r="A512" s="84"/>
      <c r="B512" s="84"/>
      <c r="C512" s="84"/>
      <c r="D512" s="84"/>
      <c r="E512" s="84"/>
      <c r="F512" s="84"/>
      <c r="G512" s="76"/>
    </row>
    <row r="513" spans="1:7" ht="12.75">
      <c r="A513" s="84"/>
      <c r="B513" s="84"/>
      <c r="C513" s="84"/>
      <c r="D513" s="84"/>
      <c r="E513" s="84"/>
      <c r="F513" s="84"/>
      <c r="G513" s="76"/>
    </row>
    <row r="514" spans="1:7" ht="12.75">
      <c r="A514" s="84"/>
      <c r="B514" s="84"/>
      <c r="C514" s="84"/>
      <c r="D514" s="84"/>
      <c r="E514" s="84"/>
      <c r="F514" s="84"/>
      <c r="G514" s="76"/>
    </row>
    <row r="515" spans="1:7" ht="12.75">
      <c r="A515" s="84"/>
      <c r="B515" s="84"/>
      <c r="C515" s="84"/>
      <c r="D515" s="84"/>
      <c r="E515" s="84"/>
      <c r="F515" s="84"/>
      <c r="G515" s="76"/>
    </row>
    <row r="516" spans="1:7" ht="12.75">
      <c r="A516" s="84"/>
      <c r="B516" s="84"/>
      <c r="C516" s="84"/>
      <c r="D516" s="84"/>
      <c r="E516" s="84"/>
      <c r="F516" s="84"/>
      <c r="G516" s="76"/>
    </row>
    <row r="517" spans="1:7" ht="12.75">
      <c r="A517" s="84"/>
      <c r="B517" s="84"/>
      <c r="C517" s="84"/>
      <c r="D517" s="84"/>
      <c r="E517" s="84"/>
      <c r="F517" s="84"/>
      <c r="G517" s="76"/>
    </row>
    <row r="518" spans="1:7" ht="12.75">
      <c r="A518" s="84"/>
      <c r="B518" s="84"/>
      <c r="C518" s="84"/>
      <c r="D518" s="84"/>
      <c r="E518" s="84"/>
      <c r="F518" s="84"/>
      <c r="G518" s="76"/>
    </row>
    <row r="519" spans="1:7" ht="12.75">
      <c r="A519" s="84"/>
      <c r="B519" s="84"/>
      <c r="C519" s="84"/>
      <c r="D519" s="84"/>
      <c r="E519" s="84"/>
      <c r="F519" s="84"/>
      <c r="G519" s="76"/>
    </row>
    <row r="520" spans="1:7" ht="12.75">
      <c r="A520" s="84"/>
      <c r="B520" s="84"/>
      <c r="C520" s="84"/>
      <c r="D520" s="84"/>
      <c r="E520" s="84"/>
      <c r="F520" s="84"/>
      <c r="G520" s="76"/>
    </row>
    <row r="521" spans="1:7" ht="12.75">
      <c r="A521" s="84"/>
      <c r="B521" s="84"/>
      <c r="C521" s="84"/>
      <c r="D521" s="84"/>
      <c r="E521" s="84"/>
      <c r="F521" s="84"/>
      <c r="G521" s="76"/>
    </row>
    <row r="522" spans="1:7" ht="12.75">
      <c r="A522" s="84"/>
      <c r="B522" s="84"/>
      <c r="C522" s="84"/>
      <c r="D522" s="84"/>
      <c r="E522" s="84"/>
      <c r="F522" s="84"/>
      <c r="G522" s="76"/>
    </row>
    <row r="523" spans="1:7" ht="12.75">
      <c r="A523" s="84"/>
      <c r="B523" s="84"/>
      <c r="C523" s="84"/>
      <c r="D523" s="84"/>
      <c r="E523" s="84"/>
      <c r="F523" s="84"/>
      <c r="G523" s="76"/>
    </row>
    <row r="524" spans="1:7" ht="12.75">
      <c r="A524" s="84"/>
      <c r="B524" s="84"/>
      <c r="C524" s="84"/>
      <c r="D524" s="84"/>
      <c r="E524" s="84"/>
      <c r="F524" s="84"/>
      <c r="G524" s="76"/>
    </row>
    <row r="525" spans="1:7" ht="12.75">
      <c r="A525" s="84"/>
      <c r="B525" s="84"/>
      <c r="C525" s="84"/>
      <c r="D525" s="84"/>
      <c r="E525" s="84"/>
      <c r="F525" s="84"/>
      <c r="G525" s="76"/>
    </row>
    <row r="526" spans="1:7" ht="12.75">
      <c r="A526" s="84"/>
      <c r="B526" s="84"/>
      <c r="C526" s="84"/>
      <c r="D526" s="84"/>
      <c r="E526" s="84"/>
      <c r="F526" s="84"/>
      <c r="G526" s="76"/>
    </row>
    <row r="527" spans="1:7" ht="12.75">
      <c r="A527" s="84"/>
      <c r="B527" s="84"/>
      <c r="C527" s="84"/>
      <c r="D527" s="84"/>
      <c r="E527" s="84"/>
      <c r="F527" s="84"/>
      <c r="G527" s="76"/>
    </row>
    <row r="528" spans="1:7" ht="12.75">
      <c r="A528" s="84"/>
      <c r="B528" s="84"/>
      <c r="C528" s="84"/>
      <c r="D528" s="84"/>
      <c r="E528" s="84"/>
      <c r="F528" s="84"/>
      <c r="G528" s="76"/>
    </row>
    <row r="529" spans="1:7" ht="12.75">
      <c r="A529" s="84"/>
      <c r="B529" s="84"/>
      <c r="C529" s="84"/>
      <c r="D529" s="84"/>
      <c r="E529" s="84"/>
      <c r="F529" s="84"/>
      <c r="G529" s="76"/>
    </row>
    <row r="530" spans="1:7" ht="12.75">
      <c r="A530" s="84"/>
      <c r="B530" s="84"/>
      <c r="C530" s="84"/>
      <c r="D530" s="84"/>
      <c r="E530" s="84"/>
      <c r="F530" s="84"/>
      <c r="G530" s="76"/>
    </row>
    <row r="531" spans="1:7" ht="12.75">
      <c r="A531" s="84"/>
      <c r="B531" s="84"/>
      <c r="C531" s="84"/>
      <c r="D531" s="84"/>
      <c r="E531" s="84"/>
      <c r="F531" s="84"/>
      <c r="G531" s="76"/>
    </row>
    <row r="532" spans="1:7" ht="12.75">
      <c r="A532" s="84"/>
      <c r="B532" s="84"/>
      <c r="C532" s="84"/>
      <c r="D532" s="84"/>
      <c r="E532" s="84"/>
      <c r="F532" s="84"/>
      <c r="G532" s="76"/>
    </row>
    <row r="533" spans="1:7" ht="12.75">
      <c r="A533" s="84"/>
      <c r="B533" s="84"/>
      <c r="C533" s="84"/>
      <c r="D533" s="84"/>
      <c r="E533" s="84"/>
      <c r="F533" s="84"/>
      <c r="G533" s="76"/>
    </row>
    <row r="534" spans="1:7" ht="12.75">
      <c r="A534" s="84"/>
      <c r="B534" s="84"/>
      <c r="C534" s="84"/>
      <c r="D534" s="84"/>
      <c r="E534" s="84"/>
      <c r="F534" s="84"/>
      <c r="G534" s="76"/>
    </row>
    <row r="535" spans="1:7" ht="12.75">
      <c r="A535" s="84"/>
      <c r="B535" s="84"/>
      <c r="C535" s="84"/>
      <c r="D535" s="84"/>
      <c r="E535" s="84"/>
      <c r="F535" s="84"/>
      <c r="G535" s="76"/>
    </row>
    <row r="536" spans="1:7" ht="12.75">
      <c r="A536" s="84"/>
      <c r="B536" s="84"/>
      <c r="C536" s="84"/>
      <c r="D536" s="84"/>
      <c r="E536" s="84"/>
      <c r="F536" s="84"/>
      <c r="G536" s="76"/>
    </row>
    <row r="537" spans="1:7" ht="12.75">
      <c r="A537" s="84"/>
      <c r="B537" s="84"/>
      <c r="C537" s="84"/>
      <c r="D537" s="84"/>
      <c r="E537" s="84"/>
      <c r="F537" s="84"/>
      <c r="G537" s="76"/>
    </row>
    <row r="538" spans="1:7" ht="12.75">
      <c r="A538" s="84"/>
      <c r="B538" s="84"/>
      <c r="C538" s="84"/>
      <c r="D538" s="84"/>
      <c r="E538" s="84"/>
      <c r="F538" s="84"/>
      <c r="G538" s="76"/>
    </row>
    <row r="539" spans="1:7" ht="12.75">
      <c r="A539" s="84"/>
      <c r="B539" s="84"/>
      <c r="C539" s="84"/>
      <c r="D539" s="84"/>
      <c r="E539" s="84"/>
      <c r="F539" s="84"/>
      <c r="G539" s="76"/>
    </row>
    <row r="540" spans="1:7" ht="12.75">
      <c r="A540" s="84"/>
      <c r="B540" s="84"/>
      <c r="C540" s="84"/>
      <c r="D540" s="84"/>
      <c r="E540" s="84"/>
      <c r="F540" s="84"/>
      <c r="G540" s="76"/>
    </row>
    <row r="541" spans="1:7" ht="12.75">
      <c r="A541" s="84"/>
      <c r="B541" s="84"/>
      <c r="C541" s="84"/>
      <c r="D541" s="84"/>
      <c r="E541" s="84"/>
      <c r="F541" s="84"/>
      <c r="G541" s="76"/>
    </row>
    <row r="542" spans="1:7" ht="12.75">
      <c r="A542" s="84"/>
      <c r="B542" s="84"/>
      <c r="C542" s="84"/>
      <c r="D542" s="84"/>
      <c r="E542" s="84"/>
      <c r="F542" s="84"/>
      <c r="G542" s="76"/>
    </row>
    <row r="543" spans="1:7" ht="12.75">
      <c r="A543" s="84"/>
      <c r="B543" s="84"/>
      <c r="C543" s="84"/>
      <c r="D543" s="84"/>
      <c r="E543" s="84"/>
      <c r="F543" s="84"/>
      <c r="G543" s="76"/>
    </row>
    <row r="544" spans="1:7" ht="12.75">
      <c r="A544" s="84"/>
      <c r="B544" s="84"/>
      <c r="C544" s="84"/>
      <c r="D544" s="84"/>
      <c r="E544" s="84"/>
      <c r="F544" s="84"/>
      <c r="G544" s="76"/>
    </row>
    <row r="545" spans="1:7" ht="12.75">
      <c r="A545" s="84"/>
      <c r="B545" s="84"/>
      <c r="C545" s="84"/>
      <c r="D545" s="84"/>
      <c r="E545" s="84"/>
      <c r="F545" s="84"/>
      <c r="G545" s="76"/>
    </row>
    <row r="546" spans="1:7" ht="12.75">
      <c r="A546" s="84"/>
      <c r="B546" s="84"/>
      <c r="C546" s="84"/>
      <c r="D546" s="84"/>
      <c r="E546" s="84"/>
      <c r="F546" s="84"/>
      <c r="G546" s="76"/>
    </row>
    <row r="547" spans="1:7" ht="12.75">
      <c r="A547" s="84"/>
      <c r="B547" s="84"/>
      <c r="C547" s="84"/>
      <c r="D547" s="84"/>
      <c r="E547" s="84"/>
      <c r="F547" s="84"/>
      <c r="G547" s="76"/>
    </row>
    <row r="548" spans="1:7" ht="12.75">
      <c r="A548" s="84"/>
      <c r="B548" s="84"/>
      <c r="C548" s="84"/>
      <c r="D548" s="84"/>
      <c r="E548" s="84"/>
      <c r="F548" s="84"/>
      <c r="G548" s="76"/>
    </row>
    <row r="549" spans="1:7" ht="12.75">
      <c r="A549" s="84"/>
      <c r="B549" s="84"/>
      <c r="C549" s="84"/>
      <c r="D549" s="84"/>
      <c r="E549" s="84"/>
      <c r="F549" s="84"/>
      <c r="G549" s="76"/>
    </row>
    <row r="550" spans="1:7" ht="12.75">
      <c r="A550" s="84"/>
      <c r="B550" s="84"/>
      <c r="C550" s="84"/>
      <c r="D550" s="84"/>
      <c r="E550" s="84"/>
      <c r="F550" s="84"/>
      <c r="G550" s="76"/>
    </row>
    <row r="551" spans="1:7" ht="12.75">
      <c r="A551" s="84"/>
      <c r="B551" s="84"/>
      <c r="C551" s="84"/>
      <c r="D551" s="84"/>
      <c r="E551" s="84"/>
      <c r="F551" s="84"/>
      <c r="G551" s="76"/>
    </row>
    <row r="552" spans="1:7" ht="12.75">
      <c r="A552" s="84"/>
      <c r="B552" s="84"/>
      <c r="C552" s="84"/>
      <c r="D552" s="84"/>
      <c r="E552" s="84"/>
      <c r="F552" s="84"/>
      <c r="G552" s="76"/>
    </row>
    <row r="553" spans="1:7" ht="12.75">
      <c r="A553" s="84"/>
      <c r="B553" s="84"/>
      <c r="C553" s="84"/>
      <c r="D553" s="84"/>
      <c r="E553" s="84"/>
      <c r="F553" s="84"/>
      <c r="G553" s="76"/>
    </row>
    <row r="554" spans="1:7" ht="12.75">
      <c r="A554" s="84"/>
      <c r="B554" s="84"/>
      <c r="C554" s="84"/>
      <c r="D554" s="84"/>
      <c r="E554" s="84"/>
      <c r="F554" s="84"/>
      <c r="G554" s="76"/>
    </row>
    <row r="555" spans="1:7" ht="12.75">
      <c r="A555" s="84"/>
      <c r="B555" s="84"/>
      <c r="C555" s="84"/>
      <c r="D555" s="84"/>
      <c r="E555" s="84"/>
      <c r="F555" s="84"/>
      <c r="G555" s="76"/>
    </row>
    <row r="556" spans="1:7" ht="12.75">
      <c r="A556" s="84"/>
      <c r="B556" s="84"/>
      <c r="C556" s="84"/>
      <c r="D556" s="84"/>
      <c r="E556" s="84"/>
      <c r="F556" s="84"/>
      <c r="G556" s="76"/>
    </row>
    <row r="557" spans="1:7" ht="12.75">
      <c r="A557" s="84"/>
      <c r="B557" s="84"/>
      <c r="C557" s="84"/>
      <c r="D557" s="84"/>
      <c r="E557" s="84"/>
      <c r="F557" s="84"/>
      <c r="G557" s="76"/>
    </row>
    <row r="558" spans="1:7" ht="12.75">
      <c r="A558" s="84"/>
      <c r="B558" s="84"/>
      <c r="C558" s="84"/>
      <c r="D558" s="84"/>
      <c r="E558" s="84"/>
      <c r="F558" s="84"/>
      <c r="G558" s="76"/>
    </row>
    <row r="559" spans="1:7" ht="12.75">
      <c r="A559" s="84"/>
      <c r="B559" s="84"/>
      <c r="C559" s="84"/>
      <c r="D559" s="84"/>
      <c r="E559" s="84"/>
      <c r="F559" s="84"/>
      <c r="G559" s="76"/>
    </row>
    <row r="560" spans="1:7" ht="12.75">
      <c r="A560" s="84"/>
      <c r="B560" s="84"/>
      <c r="C560" s="84"/>
      <c r="D560" s="84"/>
      <c r="E560" s="84"/>
      <c r="F560" s="84"/>
      <c r="G560" s="76"/>
    </row>
    <row r="561" spans="1:7" ht="12.75">
      <c r="A561" s="84"/>
      <c r="B561" s="84"/>
      <c r="C561" s="84"/>
      <c r="D561" s="84"/>
      <c r="E561" s="84"/>
      <c r="F561" s="84"/>
      <c r="G561" s="76"/>
    </row>
    <row r="562" spans="1:7" ht="12.75">
      <c r="A562" s="84"/>
      <c r="B562" s="84"/>
      <c r="C562" s="84"/>
      <c r="D562" s="84"/>
      <c r="E562" s="84"/>
      <c r="F562" s="84"/>
      <c r="G562" s="76"/>
    </row>
    <row r="563" spans="1:7" ht="12.75">
      <c r="A563" s="84"/>
      <c r="B563" s="84"/>
      <c r="C563" s="84"/>
      <c r="D563" s="84"/>
      <c r="E563" s="84"/>
      <c r="F563" s="84"/>
      <c r="G563" s="76"/>
    </row>
    <row r="564" spans="1:7" ht="12.75">
      <c r="A564" s="84"/>
      <c r="B564" s="84"/>
      <c r="C564" s="84"/>
      <c r="D564" s="84"/>
      <c r="E564" s="84"/>
      <c r="F564" s="84"/>
      <c r="G564" s="76"/>
    </row>
    <row r="565" spans="1:7" ht="12.75">
      <c r="A565" s="84"/>
      <c r="B565" s="84"/>
      <c r="C565" s="84"/>
      <c r="D565" s="84"/>
      <c r="E565" s="84"/>
      <c r="F565" s="84"/>
      <c r="G565" s="76"/>
    </row>
    <row r="566" spans="1:7" ht="12.75">
      <c r="A566" s="84"/>
      <c r="B566" s="84"/>
      <c r="C566" s="84"/>
      <c r="D566" s="84"/>
      <c r="E566" s="84"/>
      <c r="F566" s="84"/>
      <c r="G566" s="76"/>
    </row>
    <row r="567" spans="1:7" ht="12.75">
      <c r="A567" s="84"/>
      <c r="B567" s="84"/>
      <c r="C567" s="84"/>
      <c r="D567" s="84"/>
      <c r="E567" s="84"/>
      <c r="F567" s="84"/>
      <c r="G567" s="76"/>
    </row>
    <row r="568" spans="1:7" ht="12.75">
      <c r="A568" s="84"/>
      <c r="B568" s="84"/>
      <c r="C568" s="84"/>
      <c r="D568" s="84"/>
      <c r="E568" s="84"/>
      <c r="F568" s="84"/>
      <c r="G568" s="76"/>
    </row>
    <row r="569" spans="1:7" ht="12.75">
      <c r="A569" s="84"/>
      <c r="B569" s="84"/>
      <c r="C569" s="84"/>
      <c r="D569" s="84"/>
      <c r="E569" s="84"/>
      <c r="F569" s="84"/>
      <c r="G569" s="76"/>
    </row>
    <row r="570" spans="1:7" ht="12.75">
      <c r="A570" s="84"/>
      <c r="B570" s="84"/>
      <c r="C570" s="84"/>
      <c r="D570" s="84"/>
      <c r="E570" s="84"/>
      <c r="F570" s="84"/>
      <c r="G570" s="76"/>
    </row>
    <row r="571" spans="1:7" ht="12.75">
      <c r="A571" s="84"/>
      <c r="B571" s="84"/>
      <c r="C571" s="84"/>
      <c r="D571" s="84"/>
      <c r="E571" s="84"/>
      <c r="F571" s="84"/>
      <c r="G571" s="76"/>
    </row>
    <row r="572" spans="1:7" ht="12.75">
      <c r="A572" s="84"/>
      <c r="B572" s="84"/>
      <c r="C572" s="84"/>
      <c r="D572" s="84"/>
      <c r="E572" s="84"/>
      <c r="F572" s="84"/>
      <c r="G572" s="76"/>
    </row>
    <row r="573" spans="1:7" ht="12.75">
      <c r="A573" s="84"/>
      <c r="B573" s="84"/>
      <c r="C573" s="84"/>
      <c r="D573" s="84"/>
      <c r="E573" s="84"/>
      <c r="F573" s="84"/>
      <c r="G573" s="76"/>
    </row>
    <row r="574" spans="1:7" ht="12.75">
      <c r="A574" s="84"/>
      <c r="B574" s="84"/>
      <c r="C574" s="84"/>
      <c r="D574" s="84"/>
      <c r="E574" s="84"/>
      <c r="F574" s="84"/>
      <c r="G574" s="76"/>
    </row>
    <row r="575" spans="1:7" ht="12.75">
      <c r="A575" s="84"/>
      <c r="B575" s="84"/>
      <c r="C575" s="84"/>
      <c r="D575" s="84"/>
      <c r="E575" s="84"/>
      <c r="F575" s="84"/>
      <c r="G575" s="76"/>
    </row>
    <row r="576" spans="1:7" ht="12.75">
      <c r="A576" s="84"/>
      <c r="B576" s="84"/>
      <c r="C576" s="84"/>
      <c r="D576" s="84"/>
      <c r="E576" s="84"/>
      <c r="F576" s="84"/>
      <c r="G576" s="76"/>
    </row>
    <row r="577" spans="1:7" ht="12.75">
      <c r="A577" s="84"/>
      <c r="B577" s="84"/>
      <c r="C577" s="84"/>
      <c r="D577" s="84"/>
      <c r="E577" s="84"/>
      <c r="F577" s="84"/>
      <c r="G577" s="76"/>
    </row>
    <row r="578" spans="1:7" ht="12.75">
      <c r="A578" s="84"/>
      <c r="B578" s="84"/>
      <c r="C578" s="84"/>
      <c r="D578" s="84"/>
      <c r="E578" s="84"/>
      <c r="F578" s="84"/>
      <c r="G578" s="76"/>
    </row>
    <row r="579" spans="1:7" ht="12.75">
      <c r="A579" s="84"/>
      <c r="B579" s="84"/>
      <c r="C579" s="84"/>
      <c r="D579" s="84"/>
      <c r="E579" s="84"/>
      <c r="F579" s="84"/>
      <c r="G579" s="76"/>
    </row>
    <row r="580" spans="1:7" ht="12.75">
      <c r="A580" s="84"/>
      <c r="B580" s="84"/>
      <c r="C580" s="84"/>
      <c r="D580" s="84"/>
      <c r="E580" s="84"/>
      <c r="F580" s="84"/>
      <c r="G580" s="76"/>
    </row>
    <row r="581" spans="1:7" ht="12.75">
      <c r="A581" s="84"/>
      <c r="B581" s="84"/>
      <c r="C581" s="84"/>
      <c r="D581" s="84"/>
      <c r="E581" s="84"/>
      <c r="F581" s="84"/>
      <c r="G581" s="76"/>
    </row>
    <row r="582" spans="1:7" ht="12.75">
      <c r="A582" s="84"/>
      <c r="B582" s="84"/>
      <c r="C582" s="84"/>
      <c r="D582" s="84"/>
      <c r="E582" s="84"/>
      <c r="F582" s="84"/>
      <c r="G582" s="76"/>
    </row>
    <row r="583" spans="1:7" ht="12.75">
      <c r="A583" s="84"/>
      <c r="B583" s="84"/>
      <c r="C583" s="84"/>
      <c r="D583" s="84"/>
      <c r="E583" s="84"/>
      <c r="F583" s="84"/>
      <c r="G583" s="76"/>
    </row>
    <row r="584" spans="1:7" ht="12.75">
      <c r="A584" s="84"/>
      <c r="B584" s="84"/>
      <c r="C584" s="84"/>
      <c r="D584" s="84"/>
      <c r="E584" s="84"/>
      <c r="F584" s="84"/>
      <c r="G584" s="76"/>
    </row>
    <row r="585" spans="1:7" ht="12.75">
      <c r="A585" s="84"/>
      <c r="B585" s="84"/>
      <c r="C585" s="84"/>
      <c r="D585" s="84"/>
      <c r="E585" s="84"/>
      <c r="F585" s="84"/>
      <c r="G585" s="76"/>
    </row>
    <row r="586" spans="1:7" ht="12.75">
      <c r="A586" s="84"/>
      <c r="B586" s="84"/>
      <c r="C586" s="84"/>
      <c r="D586" s="84"/>
      <c r="E586" s="84"/>
      <c r="F586" s="84"/>
      <c r="G586" s="76"/>
    </row>
    <row r="587" spans="1:7" ht="12.75">
      <c r="A587" s="84"/>
      <c r="B587" s="84"/>
      <c r="C587" s="84"/>
      <c r="D587" s="84"/>
      <c r="E587" s="84"/>
      <c r="F587" s="84"/>
      <c r="G587" s="76"/>
    </row>
    <row r="588" spans="1:7" ht="12.75">
      <c r="A588" s="84"/>
      <c r="B588" s="84"/>
      <c r="C588" s="84"/>
      <c r="D588" s="84"/>
      <c r="E588" s="84"/>
      <c r="F588" s="84"/>
      <c r="G588" s="76"/>
    </row>
    <row r="589" spans="1:7" ht="12.75">
      <c r="A589" s="84"/>
      <c r="B589" s="84"/>
      <c r="C589" s="84"/>
      <c r="D589" s="84"/>
      <c r="E589" s="84"/>
      <c r="F589" s="84"/>
      <c r="G589" s="76"/>
    </row>
    <row r="590" spans="1:7" ht="12.75">
      <c r="A590" s="84"/>
      <c r="B590" s="84"/>
      <c r="C590" s="84"/>
      <c r="D590" s="84"/>
      <c r="E590" s="84"/>
      <c r="F590" s="84"/>
      <c r="G590" s="76"/>
    </row>
    <row r="591" spans="1:7" ht="12.75">
      <c r="A591" s="84"/>
      <c r="B591" s="84"/>
      <c r="C591" s="84"/>
      <c r="D591" s="84"/>
      <c r="E591" s="84"/>
      <c r="F591" s="84"/>
      <c r="G591" s="76"/>
    </row>
    <row r="592" spans="1:7" ht="12.75">
      <c r="A592" s="84"/>
      <c r="B592" s="84"/>
      <c r="C592" s="84"/>
      <c r="D592" s="84"/>
      <c r="E592" s="84"/>
      <c r="F592" s="84"/>
      <c r="G592" s="76"/>
    </row>
    <row r="593" spans="1:7" ht="12.75">
      <c r="A593" s="84"/>
      <c r="B593" s="84"/>
      <c r="C593" s="84"/>
      <c r="D593" s="84"/>
      <c r="E593" s="84"/>
      <c r="F593" s="84"/>
      <c r="G593" s="76"/>
    </row>
    <row r="594" spans="1:7" ht="12.75">
      <c r="A594" s="84"/>
      <c r="B594" s="84"/>
      <c r="C594" s="84"/>
      <c r="D594" s="84"/>
      <c r="E594" s="84"/>
      <c r="F594" s="84"/>
      <c r="G594" s="76"/>
    </row>
    <row r="595" spans="1:7" ht="12.75">
      <c r="A595" s="84"/>
      <c r="B595" s="84"/>
      <c r="C595" s="84"/>
      <c r="D595" s="84"/>
      <c r="E595" s="84"/>
      <c r="F595" s="84"/>
      <c r="G595" s="76"/>
    </row>
    <row r="596" spans="1:7" ht="12.75">
      <c r="A596" s="84"/>
      <c r="B596" s="84"/>
      <c r="C596" s="84"/>
      <c r="D596" s="84"/>
      <c r="E596" s="84"/>
      <c r="F596" s="84"/>
      <c r="G596" s="76"/>
    </row>
    <row r="597" spans="1:7" ht="12.75">
      <c r="A597" s="84"/>
      <c r="B597" s="84"/>
      <c r="C597" s="84"/>
      <c r="D597" s="84"/>
      <c r="E597" s="84"/>
      <c r="F597" s="84"/>
      <c r="G597" s="76"/>
    </row>
    <row r="598" spans="1:7" ht="12.75">
      <c r="A598" s="84"/>
      <c r="B598" s="84"/>
      <c r="C598" s="84"/>
      <c r="D598" s="84"/>
      <c r="E598" s="84"/>
      <c r="F598" s="84"/>
      <c r="G598" s="76"/>
    </row>
    <row r="599" spans="1:7" ht="12.75">
      <c r="A599" s="84"/>
      <c r="B599" s="84"/>
      <c r="C599" s="84"/>
      <c r="D599" s="84"/>
      <c r="E599" s="84"/>
      <c r="F599" s="84"/>
      <c r="G599" s="76"/>
    </row>
    <row r="600" spans="1:7" ht="12.75">
      <c r="A600" s="84"/>
      <c r="B600" s="84"/>
      <c r="C600" s="84"/>
      <c r="D600" s="84"/>
      <c r="E600" s="84"/>
      <c r="F600" s="84"/>
      <c r="G600" s="76"/>
    </row>
    <row r="601" spans="1:7" ht="12.75">
      <c r="A601" s="84"/>
      <c r="B601" s="84"/>
      <c r="C601" s="84"/>
      <c r="D601" s="84"/>
      <c r="E601" s="84"/>
      <c r="F601" s="84"/>
      <c r="G601" s="76"/>
    </row>
    <row r="602" spans="1:7" ht="12.75">
      <c r="A602" s="84"/>
      <c r="B602" s="84"/>
      <c r="C602" s="84"/>
      <c r="D602" s="84"/>
      <c r="E602" s="84"/>
      <c r="F602" s="84"/>
      <c r="G602" s="76"/>
    </row>
    <row r="603" spans="1:7" ht="12.75">
      <c r="A603" s="84"/>
      <c r="B603" s="84"/>
      <c r="C603" s="84"/>
      <c r="D603" s="84"/>
      <c r="E603" s="84"/>
      <c r="F603" s="84"/>
      <c r="G603" s="76"/>
    </row>
    <row r="604" spans="1:7" ht="12.75">
      <c r="A604" s="84"/>
      <c r="B604" s="84"/>
      <c r="C604" s="84"/>
      <c r="D604" s="84"/>
      <c r="E604" s="84"/>
      <c r="F604" s="84"/>
      <c r="G604" s="76"/>
    </row>
    <row r="605" spans="1:7" ht="12.75">
      <c r="A605" s="84"/>
      <c r="B605" s="84"/>
      <c r="C605" s="84"/>
      <c r="D605" s="84"/>
      <c r="E605" s="84"/>
      <c r="F605" s="84"/>
      <c r="G605" s="76"/>
    </row>
    <row r="606" spans="1:7" ht="12.75">
      <c r="A606" s="84"/>
      <c r="B606" s="84"/>
      <c r="C606" s="84"/>
      <c r="D606" s="84"/>
      <c r="E606" s="84"/>
      <c r="F606" s="84"/>
      <c r="G606" s="76"/>
    </row>
    <row r="607" spans="1:7" ht="12.75">
      <c r="A607" s="84"/>
      <c r="B607" s="84"/>
      <c r="C607" s="84"/>
      <c r="D607" s="84"/>
      <c r="E607" s="84"/>
      <c r="F607" s="84"/>
      <c r="G607" s="76"/>
    </row>
    <row r="608" spans="1:7" ht="12.75">
      <c r="A608" s="84"/>
      <c r="B608" s="84"/>
      <c r="C608" s="84"/>
      <c r="D608" s="84"/>
      <c r="E608" s="84"/>
      <c r="F608" s="84"/>
      <c r="G608" s="76"/>
    </row>
    <row r="609" spans="1:7" ht="12.75">
      <c r="A609" s="84"/>
      <c r="B609" s="84"/>
      <c r="C609" s="84"/>
      <c r="D609" s="84"/>
      <c r="E609" s="84"/>
      <c r="F609" s="84"/>
      <c r="G609" s="76"/>
    </row>
    <row r="610" spans="1:7" ht="12.75">
      <c r="A610" s="84"/>
      <c r="B610" s="84"/>
      <c r="C610" s="84"/>
      <c r="D610" s="84"/>
      <c r="E610" s="84"/>
      <c r="F610" s="84"/>
      <c r="G610" s="76"/>
    </row>
    <row r="611" spans="1:7" ht="12.75">
      <c r="A611" s="84"/>
      <c r="B611" s="84"/>
      <c r="C611" s="84"/>
      <c r="D611" s="84"/>
      <c r="E611" s="84"/>
      <c r="F611" s="84"/>
      <c r="G611" s="76"/>
    </row>
    <row r="612" spans="1:7" ht="12.75">
      <c r="A612" s="84"/>
      <c r="B612" s="84"/>
      <c r="C612" s="84"/>
      <c r="D612" s="84"/>
      <c r="E612" s="84"/>
      <c r="F612" s="84"/>
      <c r="G612" s="76"/>
    </row>
    <row r="613" spans="1:7" ht="12.75">
      <c r="A613" s="84"/>
      <c r="B613" s="84"/>
      <c r="C613" s="84"/>
      <c r="D613" s="84"/>
      <c r="E613" s="84"/>
      <c r="F613" s="84"/>
      <c r="G613" s="76"/>
    </row>
    <row r="614" spans="1:7" ht="12.75">
      <c r="A614" s="84"/>
      <c r="B614" s="84"/>
      <c r="C614" s="84"/>
      <c r="D614" s="84"/>
      <c r="E614" s="84"/>
      <c r="F614" s="84"/>
      <c r="G614" s="76"/>
    </row>
    <row r="615" spans="1:7" ht="12.75">
      <c r="A615" s="84"/>
      <c r="B615" s="84"/>
      <c r="C615" s="84"/>
      <c r="D615" s="84"/>
      <c r="E615" s="84"/>
      <c r="F615" s="84"/>
      <c r="G615" s="76"/>
    </row>
    <row r="616" spans="1:7" ht="12.75">
      <c r="A616" s="84"/>
      <c r="B616" s="84"/>
      <c r="C616" s="84"/>
      <c r="D616" s="84"/>
      <c r="E616" s="84"/>
      <c r="F616" s="84"/>
      <c r="G616" s="76"/>
    </row>
    <row r="617" spans="1:7" ht="12.75">
      <c r="A617" s="84"/>
      <c r="B617" s="84"/>
      <c r="C617" s="84"/>
      <c r="D617" s="84"/>
      <c r="E617" s="84"/>
      <c r="F617" s="84"/>
      <c r="G617" s="76"/>
    </row>
    <row r="618" spans="1:7" ht="12.75">
      <c r="A618" s="84"/>
      <c r="B618" s="84"/>
      <c r="C618" s="84"/>
      <c r="D618" s="84"/>
      <c r="E618" s="84"/>
      <c r="F618" s="84"/>
      <c r="G618" s="76"/>
    </row>
    <row r="619" spans="1:7" ht="12.75">
      <c r="A619" s="84"/>
      <c r="B619" s="84"/>
      <c r="C619" s="84"/>
      <c r="D619" s="84"/>
      <c r="E619" s="84"/>
      <c r="F619" s="84"/>
      <c r="G619" s="76"/>
    </row>
    <row r="620" spans="1:7" ht="12.75">
      <c r="A620" s="84"/>
      <c r="B620" s="84"/>
      <c r="C620" s="84"/>
      <c r="D620" s="84"/>
      <c r="E620" s="84"/>
      <c r="F620" s="84"/>
      <c r="G620" s="76"/>
    </row>
    <row r="621" spans="1:7" ht="12.75">
      <c r="A621" s="84"/>
      <c r="B621" s="84"/>
      <c r="C621" s="84"/>
      <c r="D621" s="84"/>
      <c r="E621" s="84"/>
      <c r="F621" s="84"/>
      <c r="G621" s="76"/>
    </row>
    <row r="622" spans="1:7" ht="12.75">
      <c r="A622" s="84"/>
      <c r="B622" s="84"/>
      <c r="C622" s="84"/>
      <c r="D622" s="84"/>
      <c r="E622" s="84"/>
      <c r="F622" s="84"/>
      <c r="G622" s="76"/>
    </row>
    <row r="623" spans="1:7" ht="12.75">
      <c r="A623" s="84"/>
      <c r="B623" s="84"/>
      <c r="C623" s="84"/>
      <c r="D623" s="84"/>
      <c r="E623" s="84"/>
      <c r="F623" s="84"/>
      <c r="G623" s="76"/>
    </row>
    <row r="624" spans="1:7" ht="12.75">
      <c r="A624" s="84"/>
      <c r="B624" s="84"/>
      <c r="C624" s="84"/>
      <c r="D624" s="84"/>
      <c r="E624" s="84"/>
      <c r="F624" s="84"/>
      <c r="G624" s="76"/>
    </row>
    <row r="625" spans="1:7" ht="12.75">
      <c r="A625" s="84"/>
      <c r="B625" s="84"/>
      <c r="C625" s="84"/>
      <c r="D625" s="84"/>
      <c r="E625" s="84"/>
      <c r="F625" s="84"/>
      <c r="G625" s="76"/>
    </row>
    <row r="626" spans="1:7" ht="12.75">
      <c r="A626" s="84"/>
      <c r="B626" s="84"/>
      <c r="C626" s="84"/>
      <c r="D626" s="84"/>
      <c r="E626" s="84"/>
      <c r="F626" s="84"/>
      <c r="G626" s="76"/>
    </row>
    <row r="627" spans="1:7" ht="12.75">
      <c r="A627" s="84"/>
      <c r="B627" s="84"/>
      <c r="C627" s="84"/>
      <c r="D627" s="84"/>
      <c r="E627" s="84"/>
      <c r="F627" s="84"/>
      <c r="G627" s="76"/>
    </row>
    <row r="628" spans="1:7" ht="12.75">
      <c r="A628" s="84"/>
      <c r="B628" s="84"/>
      <c r="C628" s="84"/>
      <c r="D628" s="84"/>
      <c r="E628" s="84"/>
      <c r="F628" s="84"/>
      <c r="G628" s="76"/>
    </row>
    <row r="629" spans="1:7" ht="12.75">
      <c r="A629" s="84"/>
      <c r="B629" s="84"/>
      <c r="C629" s="84"/>
      <c r="D629" s="84"/>
      <c r="E629" s="84"/>
      <c r="F629" s="84"/>
      <c r="G629" s="76"/>
    </row>
    <row r="630" spans="1:7" ht="12.75">
      <c r="A630" s="84"/>
      <c r="B630" s="84"/>
      <c r="C630" s="84"/>
      <c r="D630" s="84"/>
      <c r="E630" s="84"/>
      <c r="F630" s="84"/>
      <c r="G630" s="76"/>
    </row>
    <row r="631" spans="1:7" ht="12.75">
      <c r="A631" s="84"/>
      <c r="B631" s="84"/>
      <c r="C631" s="84"/>
      <c r="D631" s="84"/>
      <c r="E631" s="84"/>
      <c r="F631" s="84"/>
      <c r="G631" s="76"/>
    </row>
    <row r="632" spans="1:7" ht="12.75">
      <c r="A632" s="84"/>
      <c r="B632" s="84"/>
      <c r="C632" s="84"/>
      <c r="D632" s="84"/>
      <c r="E632" s="84"/>
      <c r="F632" s="84"/>
      <c r="G632" s="76"/>
    </row>
    <row r="633" spans="1:7" ht="12.75">
      <c r="A633" s="84"/>
      <c r="B633" s="84"/>
      <c r="C633" s="84"/>
      <c r="D633" s="84"/>
      <c r="E633" s="84"/>
      <c r="F633" s="84"/>
      <c r="G633" s="76"/>
    </row>
    <row r="634" spans="1:7" ht="12.75">
      <c r="A634" s="84"/>
      <c r="B634" s="84"/>
      <c r="C634" s="84"/>
      <c r="D634" s="84"/>
      <c r="E634" s="84"/>
      <c r="F634" s="84"/>
      <c r="G634" s="76"/>
    </row>
    <row r="635" spans="1:7" ht="12.75">
      <c r="A635" s="84"/>
      <c r="B635" s="84"/>
      <c r="C635" s="84"/>
      <c r="D635" s="84"/>
      <c r="E635" s="84"/>
      <c r="F635" s="84"/>
      <c r="G635" s="76"/>
    </row>
    <row r="636" spans="1:7" ht="12.75">
      <c r="A636" s="84"/>
      <c r="B636" s="84"/>
      <c r="C636" s="84"/>
      <c r="D636" s="84"/>
      <c r="E636" s="84"/>
      <c r="F636" s="84"/>
      <c r="G636" s="76"/>
    </row>
    <row r="637" spans="1:7" ht="12.75">
      <c r="A637" s="84"/>
      <c r="B637" s="84"/>
      <c r="C637" s="84"/>
      <c r="D637" s="84"/>
      <c r="E637" s="84"/>
      <c r="F637" s="84"/>
      <c r="G637" s="76"/>
    </row>
    <row r="638" spans="1:7" ht="12.75">
      <c r="A638" s="84"/>
      <c r="B638" s="84"/>
      <c r="C638" s="84"/>
      <c r="D638" s="84"/>
      <c r="E638" s="84"/>
      <c r="F638" s="84"/>
      <c r="G638" s="76"/>
    </row>
    <row r="639" spans="1:7" ht="12.75">
      <c r="A639" s="84"/>
      <c r="B639" s="84"/>
      <c r="C639" s="84"/>
      <c r="D639" s="84"/>
      <c r="E639" s="84"/>
      <c r="F639" s="84"/>
      <c r="G639" s="76"/>
    </row>
    <row r="640" spans="1:7" ht="12.75">
      <c r="A640" s="84"/>
      <c r="B640" s="84"/>
      <c r="C640" s="84"/>
      <c r="D640" s="84"/>
      <c r="E640" s="84"/>
      <c r="F640" s="84"/>
      <c r="G640" s="76"/>
    </row>
    <row r="641" spans="1:7" ht="12.75">
      <c r="A641" s="84"/>
      <c r="B641" s="84"/>
      <c r="C641" s="84"/>
      <c r="D641" s="84"/>
      <c r="E641" s="84"/>
      <c r="F641" s="84"/>
      <c r="G641" s="76"/>
    </row>
    <row r="642" spans="1:7" ht="12.75">
      <c r="A642" s="84"/>
      <c r="B642" s="84"/>
      <c r="C642" s="84"/>
      <c r="D642" s="84"/>
      <c r="E642" s="84"/>
      <c r="F642" s="84"/>
      <c r="G642" s="76"/>
    </row>
    <row r="643" spans="1:7" ht="12.75">
      <c r="A643" s="84"/>
      <c r="B643" s="84"/>
      <c r="C643" s="84"/>
      <c r="D643" s="84"/>
      <c r="E643" s="84"/>
      <c r="F643" s="84"/>
      <c r="G643" s="76"/>
    </row>
    <row r="644" spans="1:7" ht="12.75">
      <c r="A644" s="84"/>
      <c r="B644" s="84"/>
      <c r="C644" s="84"/>
      <c r="D644" s="84"/>
      <c r="E644" s="84"/>
      <c r="F644" s="84"/>
      <c r="G644" s="76"/>
    </row>
    <row r="645" spans="1:7" ht="12.75">
      <c r="A645" s="84"/>
      <c r="B645" s="84"/>
      <c r="C645" s="84"/>
      <c r="D645" s="84"/>
      <c r="E645" s="84"/>
      <c r="F645" s="84"/>
      <c r="G645" s="76"/>
    </row>
    <row r="646" spans="1:7" ht="12.75">
      <c r="A646" s="84"/>
      <c r="B646" s="84"/>
      <c r="C646" s="84"/>
      <c r="D646" s="84"/>
      <c r="E646" s="84"/>
      <c r="F646" s="84"/>
      <c r="G646" s="76"/>
    </row>
    <row r="647" spans="1:7" ht="12.75">
      <c r="A647" s="84"/>
      <c r="B647" s="84"/>
      <c r="C647" s="84"/>
      <c r="D647" s="84"/>
      <c r="E647" s="84"/>
      <c r="F647" s="84"/>
      <c r="G647" s="76"/>
    </row>
    <row r="648" spans="1:7" ht="12.75">
      <c r="A648" s="84"/>
      <c r="B648" s="84"/>
      <c r="C648" s="84"/>
      <c r="D648" s="84"/>
      <c r="E648" s="84"/>
      <c r="F648" s="84"/>
      <c r="G648" s="76"/>
    </row>
    <row r="649" spans="1:7" ht="12.75">
      <c r="A649" s="84"/>
      <c r="B649" s="84"/>
      <c r="C649" s="84"/>
      <c r="D649" s="84"/>
      <c r="E649" s="84"/>
      <c r="F649" s="84"/>
      <c r="G649" s="76"/>
    </row>
    <row r="650" spans="1:7" ht="12.75">
      <c r="A650" s="84"/>
      <c r="B650" s="84"/>
      <c r="C650" s="84"/>
      <c r="D650" s="84"/>
      <c r="E650" s="84"/>
      <c r="F650" s="84"/>
      <c r="G650" s="76"/>
    </row>
    <row r="651" spans="1:7" ht="12.75">
      <c r="A651" s="84"/>
      <c r="B651" s="84"/>
      <c r="C651" s="84"/>
      <c r="D651" s="84"/>
      <c r="E651" s="84"/>
      <c r="F651" s="84"/>
      <c r="G651" s="76"/>
    </row>
    <row r="652" spans="1:7" ht="12.75">
      <c r="A652" s="84"/>
      <c r="B652" s="84"/>
      <c r="C652" s="84"/>
      <c r="D652" s="84"/>
      <c r="E652" s="84"/>
      <c r="F652" s="84"/>
      <c r="G652" s="76"/>
    </row>
    <row r="653" spans="1:7" ht="12.75">
      <c r="A653" s="84"/>
      <c r="B653" s="84"/>
      <c r="C653" s="84"/>
      <c r="D653" s="84"/>
      <c r="E653" s="84"/>
      <c r="F653" s="84"/>
      <c r="G653" s="76"/>
    </row>
    <row r="654" spans="1:7" ht="12.75">
      <c r="A654" s="84"/>
      <c r="B654" s="84"/>
      <c r="C654" s="84"/>
      <c r="D654" s="84"/>
      <c r="E654" s="84"/>
      <c r="F654" s="84"/>
      <c r="G654" s="76"/>
    </row>
    <row r="655" spans="1:7" ht="12.75">
      <c r="A655" s="84"/>
      <c r="B655" s="84"/>
      <c r="C655" s="84"/>
      <c r="D655" s="84"/>
      <c r="E655" s="84"/>
      <c r="F655" s="84"/>
      <c r="G655" s="76"/>
    </row>
    <row r="656" spans="1:7" ht="12.75">
      <c r="A656" s="84"/>
      <c r="B656" s="84"/>
      <c r="C656" s="84"/>
      <c r="D656" s="84"/>
      <c r="E656" s="84"/>
      <c r="F656" s="84"/>
      <c r="G656" s="76"/>
    </row>
    <row r="657" spans="1:7" ht="12.75">
      <c r="A657" s="84"/>
      <c r="B657" s="84"/>
      <c r="C657" s="84"/>
      <c r="D657" s="84"/>
      <c r="E657" s="84"/>
      <c r="F657" s="84"/>
      <c r="G657" s="76"/>
    </row>
    <row r="658" spans="1:7" ht="12.75">
      <c r="A658" s="84"/>
      <c r="B658" s="84"/>
      <c r="C658" s="84"/>
      <c r="D658" s="84"/>
      <c r="E658" s="84"/>
      <c r="F658" s="84"/>
      <c r="G658" s="76"/>
    </row>
    <row r="659" spans="1:7" ht="12.75">
      <c r="A659" s="84"/>
      <c r="B659" s="84"/>
      <c r="C659" s="84"/>
      <c r="D659" s="84"/>
      <c r="E659" s="84"/>
      <c r="F659" s="84"/>
      <c r="G659" s="76"/>
    </row>
    <row r="660" spans="1:7" ht="12.75">
      <c r="A660" s="84"/>
      <c r="B660" s="84"/>
      <c r="C660" s="84"/>
      <c r="D660" s="84"/>
      <c r="E660" s="84"/>
      <c r="F660" s="84"/>
      <c r="G660" s="76"/>
    </row>
    <row r="661" spans="1:7" ht="12.75">
      <c r="A661" s="84"/>
      <c r="B661" s="84"/>
      <c r="C661" s="84"/>
      <c r="D661" s="84"/>
      <c r="E661" s="84"/>
      <c r="F661" s="84"/>
      <c r="G661" s="76"/>
    </row>
    <row r="662" spans="1:7" ht="12.75">
      <c r="A662" s="84"/>
      <c r="B662" s="84"/>
      <c r="C662" s="84"/>
      <c r="D662" s="84"/>
      <c r="E662" s="84"/>
      <c r="F662" s="84"/>
      <c r="G662" s="76"/>
    </row>
    <row r="663" spans="1:6" ht="12.75">
      <c r="A663" s="84"/>
      <c r="B663" s="84"/>
      <c r="C663" s="84"/>
      <c r="D663" s="84"/>
      <c r="E663" s="84"/>
      <c r="F663" s="84"/>
    </row>
    <row r="664" spans="1:6" ht="12.75">
      <c r="A664" s="84"/>
      <c r="B664" s="84"/>
      <c r="C664" s="84"/>
      <c r="D664" s="84"/>
      <c r="E664" s="84"/>
      <c r="F664" s="84"/>
    </row>
    <row r="665" spans="1:6" ht="12.75">
      <c r="A665" s="84"/>
      <c r="B665" s="84"/>
      <c r="C665" s="84"/>
      <c r="D665" s="84"/>
      <c r="E665" s="84"/>
      <c r="F665" s="84"/>
    </row>
  </sheetData>
  <sheetProtection password="CEFF" sheet="1"/>
  <mergeCells count="22">
    <mergeCell ref="C1:F3"/>
    <mergeCell ref="A5:F5"/>
    <mergeCell ref="A6:F6"/>
    <mergeCell ref="A8:F9"/>
    <mergeCell ref="B11:E11"/>
    <mergeCell ref="B12:E12"/>
    <mergeCell ref="A13:F13"/>
    <mergeCell ref="A14:F14"/>
    <mergeCell ref="A15:F15"/>
    <mergeCell ref="A16:F16"/>
    <mergeCell ref="D18:E18"/>
    <mergeCell ref="A19:C19"/>
    <mergeCell ref="A98:C98"/>
    <mergeCell ref="A100:F100"/>
    <mergeCell ref="A101:F101"/>
    <mergeCell ref="B103:C103"/>
    <mergeCell ref="A20:A22"/>
    <mergeCell ref="B20:B22"/>
    <mergeCell ref="C20:C22"/>
    <mergeCell ref="D20:F20"/>
    <mergeCell ref="D21:E21"/>
    <mergeCell ref="F21:F22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B1">
      <selection activeCell="Q27" sqref="Q27"/>
    </sheetView>
  </sheetViews>
  <sheetFormatPr defaultColWidth="9.33203125" defaultRowHeight="12"/>
  <cols>
    <col min="1" max="1" width="5.83203125" style="117" hidden="1" customWidth="1"/>
    <col min="2" max="2" width="2.33203125" style="107" customWidth="1"/>
    <col min="3" max="3" width="2.83203125" style="107" customWidth="1"/>
    <col min="4" max="4" width="3" style="107" customWidth="1"/>
    <col min="5" max="5" width="2.83203125" style="107" customWidth="1"/>
    <col min="6" max="6" width="3.33203125" style="107" customWidth="1"/>
    <col min="7" max="7" width="2.83203125" style="107" customWidth="1"/>
    <col min="8" max="8" width="24.83203125" style="107" customWidth="1"/>
    <col min="9" max="10" width="10.16015625" style="107" customWidth="1"/>
    <col min="11" max="11" width="10" style="107" customWidth="1"/>
    <col min="12" max="16384" width="9.33203125" style="107" customWidth="1"/>
  </cols>
  <sheetData>
    <row r="1" spans="9:14" ht="12.75">
      <c r="I1" s="302" t="s">
        <v>306</v>
      </c>
      <c r="J1" s="303"/>
      <c r="K1" s="303"/>
      <c r="L1" s="303"/>
      <c r="M1" s="108"/>
      <c r="N1" s="108"/>
    </row>
    <row r="2" spans="9:14" ht="12.75">
      <c r="I2" s="302" t="s">
        <v>307</v>
      </c>
      <c r="J2" s="303"/>
      <c r="K2" s="303"/>
      <c r="L2" s="303"/>
      <c r="M2" s="108"/>
      <c r="N2" s="108"/>
    </row>
    <row r="3" spans="9:14" ht="12.75">
      <c r="I3" s="304" t="s">
        <v>308</v>
      </c>
      <c r="J3" s="303"/>
      <c r="K3" s="303"/>
      <c r="L3" s="303"/>
      <c r="M3" s="110"/>
      <c r="N3" s="110"/>
    </row>
    <row r="4" spans="9:14" ht="12.75">
      <c r="I4" s="304" t="s">
        <v>309</v>
      </c>
      <c r="J4" s="303"/>
      <c r="K4" s="303"/>
      <c r="L4" s="303"/>
      <c r="M4" s="110"/>
      <c r="N4" s="110"/>
    </row>
    <row r="5" spans="9:14" ht="24.75" customHeight="1">
      <c r="I5" s="305" t="s">
        <v>310</v>
      </c>
      <c r="J5" s="295"/>
      <c r="K5" s="295"/>
      <c r="L5" s="295"/>
      <c r="M5" s="110"/>
      <c r="N5" s="110"/>
    </row>
    <row r="6" spans="2:12" ht="14.25" customHeight="1">
      <c r="B6" s="111"/>
      <c r="C6" s="111"/>
      <c r="D6" s="111"/>
      <c r="E6" s="111"/>
      <c r="F6" s="111"/>
      <c r="G6" s="111"/>
      <c r="H6" s="111"/>
      <c r="I6" s="109"/>
      <c r="J6" s="109"/>
      <c r="K6" s="109"/>
      <c r="L6" s="109"/>
    </row>
    <row r="7" spans="2:13" ht="12.75">
      <c r="B7" s="111"/>
      <c r="C7" s="111"/>
      <c r="D7" s="306" t="s">
        <v>311</v>
      </c>
      <c r="E7" s="307"/>
      <c r="F7" s="307"/>
      <c r="G7" s="307"/>
      <c r="H7" s="307"/>
      <c r="I7" s="307"/>
      <c r="J7" s="307"/>
      <c r="K7" s="307"/>
      <c r="L7" s="307"/>
      <c r="M7" s="307"/>
    </row>
    <row r="8" spans="2:13" ht="12.75">
      <c r="B8" s="111"/>
      <c r="C8" s="111"/>
      <c r="D8" s="112" t="s">
        <v>312</v>
      </c>
      <c r="E8" s="112"/>
      <c r="F8" s="112"/>
      <c r="G8" s="112"/>
      <c r="H8" s="112"/>
      <c r="I8" s="112"/>
      <c r="J8" s="112"/>
      <c r="K8" s="112"/>
      <c r="L8" s="113"/>
      <c r="M8" s="113"/>
    </row>
    <row r="9" spans="2:12" ht="12.7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2:12" ht="12.75">
      <c r="B10" s="111"/>
      <c r="C10" s="111"/>
      <c r="D10" s="111"/>
      <c r="E10" s="111"/>
      <c r="F10" s="114" t="s">
        <v>313</v>
      </c>
      <c r="G10" s="114"/>
      <c r="H10" s="114"/>
      <c r="I10" s="114"/>
      <c r="J10" s="114"/>
      <c r="K10" s="114"/>
      <c r="L10" s="111"/>
    </row>
    <row r="11" spans="2:12" ht="12.75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111"/>
      <c r="C12" s="111"/>
      <c r="D12" s="111"/>
      <c r="E12" s="111"/>
      <c r="F12" s="111"/>
      <c r="G12" s="111"/>
      <c r="H12" s="291" t="s">
        <v>314</v>
      </c>
      <c r="I12" s="283"/>
      <c r="J12" s="283"/>
      <c r="K12" s="283"/>
      <c r="L12" s="111"/>
    </row>
    <row r="13" spans="2:12" ht="12.7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111"/>
      <c r="C14" s="111"/>
      <c r="D14" s="111"/>
      <c r="E14" s="111"/>
      <c r="F14" s="111"/>
      <c r="G14" s="111"/>
      <c r="H14" s="292" t="s">
        <v>315</v>
      </c>
      <c r="I14" s="293"/>
      <c r="J14" s="293"/>
      <c r="K14" s="293"/>
      <c r="L14" s="111"/>
    </row>
    <row r="15" spans="2:12" ht="12.75">
      <c r="B15" s="111"/>
      <c r="C15" s="111"/>
      <c r="D15" s="111"/>
      <c r="E15" s="111"/>
      <c r="F15" s="111"/>
      <c r="G15" s="111"/>
      <c r="H15" s="115" t="s">
        <v>316</v>
      </c>
      <c r="I15" s="116"/>
      <c r="J15" s="116"/>
      <c r="K15" s="116"/>
      <c r="L15" s="111"/>
    </row>
    <row r="16" spans="2:12" ht="12.75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111"/>
      <c r="C17" s="111"/>
      <c r="D17" s="111"/>
      <c r="E17" s="111"/>
      <c r="F17" s="111"/>
      <c r="G17" s="111"/>
      <c r="H17" s="118" t="s">
        <v>317</v>
      </c>
      <c r="I17" s="118"/>
      <c r="J17" s="118"/>
      <c r="K17" s="111"/>
      <c r="L17" s="111"/>
    </row>
    <row r="18" spans="2:12" ht="12.75">
      <c r="B18" s="111"/>
      <c r="C18" s="111"/>
      <c r="D18" s="111"/>
      <c r="E18" s="111"/>
      <c r="F18" s="111"/>
      <c r="G18" s="111"/>
      <c r="H18" s="294" t="s">
        <v>318</v>
      </c>
      <c r="I18" s="295"/>
      <c r="J18" s="295"/>
      <c r="K18" s="295"/>
      <c r="L18" s="111"/>
    </row>
    <row r="19" spans="2:12" ht="12.75">
      <c r="B19" s="111"/>
      <c r="C19" s="111"/>
      <c r="D19" s="111"/>
      <c r="E19" s="111"/>
      <c r="F19" s="111"/>
      <c r="G19" s="111"/>
      <c r="H19" s="111" t="s">
        <v>319</v>
      </c>
      <c r="I19" s="111"/>
      <c r="J19" s="111"/>
      <c r="K19" s="111"/>
      <c r="L19" s="111"/>
    </row>
    <row r="20" spans="2:12" ht="12.7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 t="s">
        <v>320</v>
      </c>
    </row>
    <row r="21" spans="2:12" ht="12.75">
      <c r="B21" s="111"/>
      <c r="C21" s="111"/>
      <c r="D21" s="111"/>
      <c r="E21" s="111"/>
      <c r="F21" s="111"/>
      <c r="G21" s="111"/>
      <c r="H21" s="111"/>
      <c r="I21" s="296" t="s">
        <v>321</v>
      </c>
      <c r="J21" s="297"/>
      <c r="K21" s="298"/>
      <c r="L21" s="119">
        <v>13</v>
      </c>
    </row>
    <row r="22" spans="2:12" ht="12.75">
      <c r="B22" s="111"/>
      <c r="C22" s="111"/>
      <c r="D22" s="111"/>
      <c r="E22" s="111"/>
      <c r="F22" s="111"/>
      <c r="G22" s="111"/>
      <c r="H22" s="111"/>
      <c r="I22" s="296" t="s">
        <v>322</v>
      </c>
      <c r="J22" s="297"/>
      <c r="K22" s="298"/>
      <c r="L22" s="120"/>
    </row>
    <row r="23" spans="2:12" ht="12.75">
      <c r="B23" s="111"/>
      <c r="C23" s="111"/>
      <c r="D23" s="111"/>
      <c r="E23" s="111"/>
      <c r="F23" s="111"/>
      <c r="G23" s="111"/>
      <c r="H23" s="111"/>
      <c r="I23" s="299" t="s">
        <v>323</v>
      </c>
      <c r="J23" s="300"/>
      <c r="K23" s="301"/>
      <c r="L23" s="121"/>
    </row>
    <row r="24" spans="2:12" ht="12.7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 t="s">
        <v>324</v>
      </c>
    </row>
    <row r="25" spans="2:12" ht="12.75">
      <c r="B25" s="279" t="s">
        <v>325</v>
      </c>
      <c r="C25" s="280"/>
      <c r="D25" s="280"/>
      <c r="E25" s="280"/>
      <c r="F25" s="280"/>
      <c r="G25" s="281"/>
      <c r="H25" s="288" t="s">
        <v>208</v>
      </c>
      <c r="I25" s="122" t="s">
        <v>326</v>
      </c>
      <c r="J25" s="122"/>
      <c r="K25" s="122"/>
      <c r="L25" s="123"/>
    </row>
    <row r="26" spans="2:12" ht="12.75">
      <c r="B26" s="282"/>
      <c r="C26" s="283"/>
      <c r="D26" s="283"/>
      <c r="E26" s="283"/>
      <c r="F26" s="283"/>
      <c r="G26" s="284"/>
      <c r="H26" s="289"/>
      <c r="I26" s="124" t="s">
        <v>327</v>
      </c>
      <c r="J26" s="125"/>
      <c r="K26" s="125"/>
      <c r="L26" s="126"/>
    </row>
    <row r="27" spans="2:12" ht="22.5" customHeight="1">
      <c r="B27" s="282"/>
      <c r="C27" s="283"/>
      <c r="D27" s="283"/>
      <c r="E27" s="283"/>
      <c r="F27" s="283"/>
      <c r="G27" s="284"/>
      <c r="H27" s="289"/>
      <c r="I27" s="288" t="s">
        <v>328</v>
      </c>
      <c r="J27" s="127" t="s">
        <v>329</v>
      </c>
      <c r="K27" s="122"/>
      <c r="L27" s="123"/>
    </row>
    <row r="28" spans="2:12" ht="26.25" customHeight="1">
      <c r="B28" s="282"/>
      <c r="C28" s="283"/>
      <c r="D28" s="283"/>
      <c r="E28" s="283"/>
      <c r="F28" s="283"/>
      <c r="G28" s="284"/>
      <c r="H28" s="289"/>
      <c r="I28" s="289"/>
      <c r="J28" s="288" t="s">
        <v>48</v>
      </c>
      <c r="K28" s="127" t="s">
        <v>330</v>
      </c>
      <c r="L28" s="123"/>
    </row>
    <row r="29" spans="2:12" ht="17.25" customHeight="1">
      <c r="B29" s="285"/>
      <c r="C29" s="286"/>
      <c r="D29" s="286"/>
      <c r="E29" s="286"/>
      <c r="F29" s="286"/>
      <c r="G29" s="287"/>
      <c r="H29" s="290"/>
      <c r="I29" s="290"/>
      <c r="J29" s="290"/>
      <c r="K29" s="128" t="s">
        <v>331</v>
      </c>
      <c r="L29" s="128" t="s">
        <v>332</v>
      </c>
    </row>
    <row r="30" spans="2:12" ht="11.25" customHeight="1">
      <c r="B30" s="124">
        <v>1</v>
      </c>
      <c r="C30" s="125"/>
      <c r="D30" s="125"/>
      <c r="E30" s="125"/>
      <c r="F30" s="125"/>
      <c r="G30" s="126"/>
      <c r="H30" s="129">
        <v>2</v>
      </c>
      <c r="I30" s="128">
        <v>3</v>
      </c>
      <c r="J30" s="128">
        <v>4</v>
      </c>
      <c r="K30" s="128">
        <v>5</v>
      </c>
      <c r="L30" s="130">
        <v>6</v>
      </c>
    </row>
    <row r="31" spans="1:12" ht="12.75">
      <c r="A31" s="117">
        <v>1</v>
      </c>
      <c r="B31" s="131">
        <v>2</v>
      </c>
      <c r="C31" s="132"/>
      <c r="D31" s="132"/>
      <c r="E31" s="132"/>
      <c r="F31" s="132"/>
      <c r="G31" s="132"/>
      <c r="H31" s="133" t="s">
        <v>333</v>
      </c>
      <c r="I31" s="134">
        <f>I32+I39+I57+I73+I78+I88+I100+I110+I116</f>
        <v>171</v>
      </c>
      <c r="J31" s="134">
        <f>J32+J39+J57+J73+J78+J88+J100+J110+J116</f>
        <v>878.2</v>
      </c>
      <c r="K31" s="135">
        <f>K32+K39</f>
        <v>0</v>
      </c>
      <c r="L31" s="134">
        <f>L32+L39+L57+L73+L78+L88+L100+L110+L116</f>
        <v>0</v>
      </c>
    </row>
    <row r="32" spans="1:12" ht="21">
      <c r="A32" s="117">
        <v>2</v>
      </c>
      <c r="B32" s="136">
        <v>2</v>
      </c>
      <c r="C32" s="136">
        <v>1</v>
      </c>
      <c r="D32" s="137"/>
      <c r="E32" s="137"/>
      <c r="F32" s="137"/>
      <c r="G32" s="137"/>
      <c r="H32" s="138" t="s">
        <v>334</v>
      </c>
      <c r="I32" s="139">
        <f>I34+I36+I38</f>
        <v>4.5</v>
      </c>
      <c r="J32" s="139">
        <f>J34+J36+J38</f>
        <v>311.3</v>
      </c>
      <c r="K32" s="139">
        <f>K34+K36</f>
        <v>0</v>
      </c>
      <c r="L32" s="139">
        <f>L37</f>
        <v>0</v>
      </c>
    </row>
    <row r="33" spans="1:12" ht="12.75">
      <c r="A33" s="117">
        <v>3</v>
      </c>
      <c r="B33" s="137">
        <v>2</v>
      </c>
      <c r="C33" s="137">
        <v>1</v>
      </c>
      <c r="D33" s="137">
        <v>1</v>
      </c>
      <c r="E33" s="137"/>
      <c r="F33" s="137"/>
      <c r="G33" s="137"/>
      <c r="H33" s="140" t="s">
        <v>335</v>
      </c>
      <c r="I33" s="141">
        <f>I34+I36</f>
        <v>3.4</v>
      </c>
      <c r="J33" s="141">
        <f>J34+J36</f>
        <v>226.3</v>
      </c>
      <c r="K33" s="141">
        <f>K34+K36</f>
        <v>0</v>
      </c>
      <c r="L33" s="137" t="s">
        <v>189</v>
      </c>
    </row>
    <row r="34" spans="1:12" ht="12.75">
      <c r="A34" s="117">
        <v>4</v>
      </c>
      <c r="B34" s="137">
        <v>2</v>
      </c>
      <c r="C34" s="137">
        <v>1</v>
      </c>
      <c r="D34" s="137">
        <v>1</v>
      </c>
      <c r="E34" s="137">
        <v>1</v>
      </c>
      <c r="F34" s="137">
        <v>1</v>
      </c>
      <c r="G34" s="137">
        <v>1</v>
      </c>
      <c r="H34" s="140" t="s">
        <v>215</v>
      </c>
      <c r="I34" s="142">
        <v>3.4</v>
      </c>
      <c r="J34" s="142">
        <v>226.3</v>
      </c>
      <c r="K34" s="142"/>
      <c r="L34" s="137" t="s">
        <v>189</v>
      </c>
    </row>
    <row r="35" spans="1:12" ht="21" customHeight="1">
      <c r="A35" s="117">
        <v>5</v>
      </c>
      <c r="B35" s="137"/>
      <c r="C35" s="137"/>
      <c r="D35" s="137"/>
      <c r="E35" s="137"/>
      <c r="F35" s="137"/>
      <c r="G35" s="137"/>
      <c r="H35" s="140" t="s">
        <v>336</v>
      </c>
      <c r="I35" s="142">
        <v>0.5</v>
      </c>
      <c r="J35" s="142">
        <v>35</v>
      </c>
      <c r="K35" s="142"/>
      <c r="L35" s="137" t="s">
        <v>189</v>
      </c>
    </row>
    <row r="36" spans="1:12" ht="12.75">
      <c r="A36" s="117">
        <v>6</v>
      </c>
      <c r="B36" s="137">
        <v>2</v>
      </c>
      <c r="C36" s="137">
        <v>1</v>
      </c>
      <c r="D36" s="137">
        <v>1</v>
      </c>
      <c r="E36" s="137">
        <v>1</v>
      </c>
      <c r="F36" s="137">
        <v>1</v>
      </c>
      <c r="G36" s="137">
        <v>2</v>
      </c>
      <c r="H36" s="140" t="s">
        <v>216</v>
      </c>
      <c r="I36" s="142"/>
      <c r="J36" s="142"/>
      <c r="K36" s="142"/>
      <c r="L36" s="137" t="s">
        <v>189</v>
      </c>
    </row>
    <row r="37" spans="1:12" ht="12.75">
      <c r="A37" s="117">
        <v>7</v>
      </c>
      <c r="B37" s="137">
        <v>2</v>
      </c>
      <c r="C37" s="137">
        <v>1</v>
      </c>
      <c r="D37" s="137">
        <v>2</v>
      </c>
      <c r="E37" s="137"/>
      <c r="F37" s="137"/>
      <c r="G37" s="137"/>
      <c r="H37" s="140" t="s">
        <v>217</v>
      </c>
      <c r="I37" s="141">
        <f>I38</f>
        <v>1.1</v>
      </c>
      <c r="J37" s="141">
        <f>J38</f>
        <v>85</v>
      </c>
      <c r="K37" s="137" t="s">
        <v>189</v>
      </c>
      <c r="L37" s="141">
        <f>L38</f>
        <v>0</v>
      </c>
    </row>
    <row r="38" spans="1:12" ht="12.75">
      <c r="A38" s="117">
        <v>8</v>
      </c>
      <c r="B38" s="137">
        <v>2</v>
      </c>
      <c r="C38" s="137">
        <v>1</v>
      </c>
      <c r="D38" s="137">
        <v>2</v>
      </c>
      <c r="E38" s="137">
        <v>1</v>
      </c>
      <c r="F38" s="137">
        <v>1</v>
      </c>
      <c r="G38" s="137">
        <v>1</v>
      </c>
      <c r="H38" s="140" t="s">
        <v>217</v>
      </c>
      <c r="I38" s="142">
        <v>1.1</v>
      </c>
      <c r="J38" s="142">
        <v>85</v>
      </c>
      <c r="K38" s="137" t="s">
        <v>189</v>
      </c>
      <c r="L38" s="143"/>
    </row>
    <row r="39" spans="1:12" ht="21">
      <c r="A39" s="117">
        <v>9</v>
      </c>
      <c r="B39" s="136">
        <v>2</v>
      </c>
      <c r="C39" s="136">
        <v>2</v>
      </c>
      <c r="D39" s="137"/>
      <c r="E39" s="137"/>
      <c r="F39" s="137"/>
      <c r="G39" s="137"/>
      <c r="H39" s="138" t="s">
        <v>337</v>
      </c>
      <c r="I39" s="139">
        <f>I40</f>
        <v>53.9</v>
      </c>
      <c r="J39" s="139">
        <f>J40</f>
        <v>367.7</v>
      </c>
      <c r="K39" s="139">
        <f>K40</f>
        <v>0</v>
      </c>
      <c r="L39" s="139">
        <f>L40</f>
        <v>0</v>
      </c>
    </row>
    <row r="40" spans="1:12" ht="18" customHeight="1">
      <c r="A40" s="117">
        <v>10</v>
      </c>
      <c r="B40" s="137">
        <v>2</v>
      </c>
      <c r="C40" s="137">
        <v>2</v>
      </c>
      <c r="D40" s="137">
        <v>1</v>
      </c>
      <c r="E40" s="137"/>
      <c r="F40" s="137"/>
      <c r="G40" s="137"/>
      <c r="H40" s="140" t="s">
        <v>337</v>
      </c>
      <c r="I40" s="141">
        <f>I41+I42+I43+I44+I45+I46+I47+I48+I49+I50+I51+I52+I53+I54+I55+I56</f>
        <v>53.9</v>
      </c>
      <c r="J40" s="141">
        <f>J41+J42+J43+J44+J45+J46+J47+J48+J49+J50+J51+J52+J53+J54+J55+J56</f>
        <v>367.7</v>
      </c>
      <c r="K40" s="141">
        <f>K48</f>
        <v>0</v>
      </c>
      <c r="L40" s="141">
        <f>L41+L42+L43+L44+L45+L46+L47+L49+L50+L51+L52+L53+L54+L55+L56</f>
        <v>0</v>
      </c>
    </row>
    <row r="41" spans="1:12" ht="12.75">
      <c r="A41" s="117">
        <v>11</v>
      </c>
      <c r="B41" s="137">
        <v>2</v>
      </c>
      <c r="C41" s="137">
        <v>2</v>
      </c>
      <c r="D41" s="137">
        <v>1</v>
      </c>
      <c r="E41" s="137">
        <v>1</v>
      </c>
      <c r="F41" s="137">
        <v>1</v>
      </c>
      <c r="G41" s="137">
        <v>1</v>
      </c>
      <c r="H41" s="140" t="s">
        <v>220</v>
      </c>
      <c r="I41" s="142">
        <v>6</v>
      </c>
      <c r="J41" s="142">
        <v>27.2</v>
      </c>
      <c r="K41" s="137" t="s">
        <v>189</v>
      </c>
      <c r="L41" s="142"/>
    </row>
    <row r="42" spans="1:12" ht="22.5">
      <c r="A42" s="117">
        <v>12</v>
      </c>
      <c r="B42" s="137">
        <v>2</v>
      </c>
      <c r="C42" s="137">
        <v>2</v>
      </c>
      <c r="D42" s="137">
        <v>1</v>
      </c>
      <c r="E42" s="137">
        <v>1</v>
      </c>
      <c r="F42" s="137">
        <v>1</v>
      </c>
      <c r="G42" s="137">
        <v>2</v>
      </c>
      <c r="H42" s="140" t="s">
        <v>338</v>
      </c>
      <c r="I42" s="142"/>
      <c r="J42" s="142"/>
      <c r="K42" s="137" t="s">
        <v>189</v>
      </c>
      <c r="L42" s="142"/>
    </row>
    <row r="43" spans="1:12" ht="12.75">
      <c r="A43" s="117">
        <v>13</v>
      </c>
      <c r="B43" s="137">
        <v>2</v>
      </c>
      <c r="C43" s="137">
        <v>2</v>
      </c>
      <c r="D43" s="137">
        <v>1</v>
      </c>
      <c r="E43" s="137">
        <v>1</v>
      </c>
      <c r="F43" s="137">
        <v>1</v>
      </c>
      <c r="G43" s="137">
        <v>5</v>
      </c>
      <c r="H43" s="140" t="s">
        <v>222</v>
      </c>
      <c r="I43" s="142">
        <v>0.9</v>
      </c>
      <c r="J43" s="142">
        <v>2.4</v>
      </c>
      <c r="K43" s="137" t="s">
        <v>189</v>
      </c>
      <c r="L43" s="142"/>
    </row>
    <row r="44" spans="1:12" ht="12.75">
      <c r="A44" s="117">
        <v>14</v>
      </c>
      <c r="B44" s="137">
        <v>2</v>
      </c>
      <c r="C44" s="137">
        <v>2</v>
      </c>
      <c r="D44" s="137">
        <v>1</v>
      </c>
      <c r="E44" s="137">
        <v>1</v>
      </c>
      <c r="F44" s="137">
        <v>1</v>
      </c>
      <c r="G44" s="137">
        <v>6</v>
      </c>
      <c r="H44" s="140" t="s">
        <v>223</v>
      </c>
      <c r="I44" s="142">
        <v>2.2</v>
      </c>
      <c r="J44" s="142">
        <v>4.5</v>
      </c>
      <c r="K44" s="137" t="s">
        <v>189</v>
      </c>
      <c r="L44" s="142"/>
    </row>
    <row r="45" spans="1:12" ht="12.75">
      <c r="A45" s="117">
        <v>15</v>
      </c>
      <c r="B45" s="137">
        <v>2</v>
      </c>
      <c r="C45" s="137">
        <v>2</v>
      </c>
      <c r="D45" s="137">
        <v>1</v>
      </c>
      <c r="E45" s="137">
        <v>1</v>
      </c>
      <c r="F45" s="137">
        <v>1</v>
      </c>
      <c r="G45" s="137">
        <v>7</v>
      </c>
      <c r="H45" s="140" t="s">
        <v>224</v>
      </c>
      <c r="I45" s="142"/>
      <c r="J45" s="142">
        <v>0.4</v>
      </c>
      <c r="K45" s="137" t="s">
        <v>189</v>
      </c>
      <c r="L45" s="142"/>
    </row>
    <row r="46" spans="1:12" ht="12.75">
      <c r="A46" s="117">
        <v>16</v>
      </c>
      <c r="B46" s="137">
        <v>2</v>
      </c>
      <c r="C46" s="137">
        <v>2</v>
      </c>
      <c r="D46" s="137">
        <v>1</v>
      </c>
      <c r="E46" s="137">
        <v>1</v>
      </c>
      <c r="F46" s="137">
        <v>1</v>
      </c>
      <c r="G46" s="137">
        <v>8</v>
      </c>
      <c r="H46" s="140" t="s">
        <v>225</v>
      </c>
      <c r="I46" s="142"/>
      <c r="J46" s="142">
        <v>2.5</v>
      </c>
      <c r="K46" s="137" t="s">
        <v>189</v>
      </c>
      <c r="L46" s="142"/>
    </row>
    <row r="47" spans="1:12" ht="12.75">
      <c r="A47" s="117">
        <v>17</v>
      </c>
      <c r="B47" s="137">
        <v>2</v>
      </c>
      <c r="C47" s="137">
        <v>2</v>
      </c>
      <c r="D47" s="137">
        <v>1</v>
      </c>
      <c r="E47" s="137">
        <v>1</v>
      </c>
      <c r="F47" s="137">
        <v>1</v>
      </c>
      <c r="G47" s="137">
        <v>10</v>
      </c>
      <c r="H47" s="140" t="s">
        <v>226</v>
      </c>
      <c r="I47" s="142"/>
      <c r="J47" s="142">
        <v>78.7</v>
      </c>
      <c r="K47" s="137" t="s">
        <v>189</v>
      </c>
      <c r="L47" s="142"/>
    </row>
    <row r="48" spans="1:12" ht="39" customHeight="1">
      <c r="A48" s="117">
        <v>18</v>
      </c>
      <c r="B48" s="137">
        <v>2</v>
      </c>
      <c r="C48" s="137">
        <v>2</v>
      </c>
      <c r="D48" s="137">
        <v>1</v>
      </c>
      <c r="E48" s="137">
        <v>1</v>
      </c>
      <c r="F48" s="137">
        <v>1</v>
      </c>
      <c r="G48" s="137">
        <v>11</v>
      </c>
      <c r="H48" s="140" t="s">
        <v>339</v>
      </c>
      <c r="I48" s="142"/>
      <c r="J48" s="142">
        <v>0.6</v>
      </c>
      <c r="K48" s="142"/>
      <c r="L48" s="137" t="s">
        <v>189</v>
      </c>
    </row>
    <row r="49" spans="1:12" ht="22.5">
      <c r="A49" s="117">
        <v>19</v>
      </c>
      <c r="B49" s="137">
        <v>2</v>
      </c>
      <c r="C49" s="137">
        <v>2</v>
      </c>
      <c r="D49" s="137">
        <v>1</v>
      </c>
      <c r="E49" s="137">
        <v>1</v>
      </c>
      <c r="F49" s="137">
        <v>1</v>
      </c>
      <c r="G49" s="137">
        <v>12</v>
      </c>
      <c r="H49" s="140" t="s">
        <v>228</v>
      </c>
      <c r="I49" s="142">
        <v>1</v>
      </c>
      <c r="J49" s="142">
        <v>22.6</v>
      </c>
      <c r="K49" s="137" t="s">
        <v>189</v>
      </c>
      <c r="L49" s="142"/>
    </row>
    <row r="50" spans="1:12" ht="33.75">
      <c r="A50" s="117">
        <v>20</v>
      </c>
      <c r="B50" s="137">
        <v>2</v>
      </c>
      <c r="C50" s="137">
        <v>2</v>
      </c>
      <c r="D50" s="137">
        <v>1</v>
      </c>
      <c r="E50" s="137">
        <v>1</v>
      </c>
      <c r="F50" s="137">
        <v>1</v>
      </c>
      <c r="G50" s="137">
        <v>14</v>
      </c>
      <c r="H50" s="140" t="s">
        <v>340</v>
      </c>
      <c r="I50" s="142"/>
      <c r="J50" s="142"/>
      <c r="K50" s="137" t="s">
        <v>189</v>
      </c>
      <c r="L50" s="142"/>
    </row>
    <row r="51" spans="1:12" ht="22.5">
      <c r="A51" s="117">
        <v>21</v>
      </c>
      <c r="B51" s="137">
        <v>2</v>
      </c>
      <c r="C51" s="137">
        <v>2</v>
      </c>
      <c r="D51" s="137">
        <v>1</v>
      </c>
      <c r="E51" s="137">
        <v>1</v>
      </c>
      <c r="F51" s="137">
        <v>1</v>
      </c>
      <c r="G51" s="137">
        <v>15</v>
      </c>
      <c r="H51" s="140" t="s">
        <v>230</v>
      </c>
      <c r="I51" s="142"/>
      <c r="J51" s="142">
        <v>11.3</v>
      </c>
      <c r="K51" s="137" t="s">
        <v>189</v>
      </c>
      <c r="L51" s="142"/>
    </row>
    <row r="52" spans="1:12" ht="12.75">
      <c r="A52" s="117">
        <v>22</v>
      </c>
      <c r="B52" s="137">
        <v>2</v>
      </c>
      <c r="C52" s="137">
        <v>2</v>
      </c>
      <c r="D52" s="137">
        <v>1</v>
      </c>
      <c r="E52" s="137">
        <v>1</v>
      </c>
      <c r="F52" s="137">
        <v>1</v>
      </c>
      <c r="G52" s="137">
        <v>16</v>
      </c>
      <c r="H52" s="140" t="s">
        <v>231</v>
      </c>
      <c r="I52" s="142"/>
      <c r="J52" s="142">
        <v>0.4</v>
      </c>
      <c r="K52" s="137" t="s">
        <v>189</v>
      </c>
      <c r="L52" s="142"/>
    </row>
    <row r="53" spans="1:12" ht="22.5">
      <c r="A53" s="117">
        <v>23</v>
      </c>
      <c r="B53" s="137">
        <v>2</v>
      </c>
      <c r="C53" s="137">
        <v>2</v>
      </c>
      <c r="D53" s="137">
        <v>1</v>
      </c>
      <c r="E53" s="137">
        <v>1</v>
      </c>
      <c r="F53" s="137">
        <v>1</v>
      </c>
      <c r="G53" s="137">
        <v>17</v>
      </c>
      <c r="H53" s="140" t="s">
        <v>341</v>
      </c>
      <c r="I53" s="142"/>
      <c r="J53" s="142"/>
      <c r="K53" s="137" t="s">
        <v>189</v>
      </c>
      <c r="L53" s="142"/>
    </row>
    <row r="54" spans="1:12" ht="22.5">
      <c r="A54" s="117">
        <v>24</v>
      </c>
      <c r="B54" s="137">
        <v>2</v>
      </c>
      <c r="C54" s="137">
        <v>2</v>
      </c>
      <c r="D54" s="137">
        <v>1</v>
      </c>
      <c r="E54" s="137">
        <v>1</v>
      </c>
      <c r="F54" s="137">
        <v>1</v>
      </c>
      <c r="G54" s="137">
        <v>18</v>
      </c>
      <c r="H54" s="140" t="s">
        <v>342</v>
      </c>
      <c r="I54" s="142"/>
      <c r="J54" s="142"/>
      <c r="K54" s="137" t="s">
        <v>189</v>
      </c>
      <c r="L54" s="142"/>
    </row>
    <row r="55" spans="1:12" ht="12.75">
      <c r="A55" s="117">
        <v>25</v>
      </c>
      <c r="B55" s="137">
        <v>2</v>
      </c>
      <c r="C55" s="137">
        <v>2</v>
      </c>
      <c r="D55" s="137">
        <v>1</v>
      </c>
      <c r="E55" s="137">
        <v>1</v>
      </c>
      <c r="F55" s="137">
        <v>1</v>
      </c>
      <c r="G55" s="137">
        <v>20</v>
      </c>
      <c r="H55" s="140" t="s">
        <v>234</v>
      </c>
      <c r="I55" s="142">
        <v>10.5</v>
      </c>
      <c r="J55" s="142">
        <v>65.1</v>
      </c>
      <c r="K55" s="137" t="s">
        <v>189</v>
      </c>
      <c r="L55" s="142"/>
    </row>
    <row r="56" spans="1:12" ht="12.75">
      <c r="A56" s="117">
        <v>26</v>
      </c>
      <c r="B56" s="137">
        <v>2</v>
      </c>
      <c r="C56" s="137">
        <v>2</v>
      </c>
      <c r="D56" s="137">
        <v>1</v>
      </c>
      <c r="E56" s="137">
        <v>1</v>
      </c>
      <c r="F56" s="137">
        <v>1</v>
      </c>
      <c r="G56" s="137">
        <v>30</v>
      </c>
      <c r="H56" s="140" t="s">
        <v>235</v>
      </c>
      <c r="I56" s="142">
        <v>33.3</v>
      </c>
      <c r="J56" s="142">
        <v>152</v>
      </c>
      <c r="K56" s="137" t="s">
        <v>189</v>
      </c>
      <c r="L56" s="142"/>
    </row>
    <row r="57" spans="1:12" ht="12.75">
      <c r="A57" s="117">
        <v>27</v>
      </c>
      <c r="B57" s="136">
        <v>2</v>
      </c>
      <c r="C57" s="136">
        <v>3</v>
      </c>
      <c r="D57" s="136"/>
      <c r="E57" s="136"/>
      <c r="F57" s="136"/>
      <c r="G57" s="136"/>
      <c r="H57" s="138" t="s">
        <v>343</v>
      </c>
      <c r="I57" s="139">
        <f>I58+I71</f>
        <v>0</v>
      </c>
      <c r="J57" s="139">
        <f>J58+J71</f>
        <v>0</v>
      </c>
      <c r="K57" s="137" t="s">
        <v>189</v>
      </c>
      <c r="L57" s="139">
        <f>L58+L71</f>
        <v>0</v>
      </c>
    </row>
    <row r="58" spans="1:12" ht="12.75">
      <c r="A58" s="117">
        <v>28</v>
      </c>
      <c r="B58" s="137">
        <v>2</v>
      </c>
      <c r="C58" s="137">
        <v>3</v>
      </c>
      <c r="D58" s="137">
        <v>1</v>
      </c>
      <c r="E58" s="137"/>
      <c r="F58" s="137"/>
      <c r="G58" s="137"/>
      <c r="H58" s="140" t="s">
        <v>344</v>
      </c>
      <c r="I58" s="141">
        <f>I59+I63+I67</f>
        <v>0</v>
      </c>
      <c r="J58" s="141">
        <f>J59+J63+J67</f>
        <v>0</v>
      </c>
      <c r="K58" s="137" t="s">
        <v>189</v>
      </c>
      <c r="L58" s="141">
        <f>L59+L63+L67</f>
        <v>0</v>
      </c>
    </row>
    <row r="59" spans="1:12" ht="12.75">
      <c r="A59" s="117">
        <v>29</v>
      </c>
      <c r="B59" s="137">
        <v>2</v>
      </c>
      <c r="C59" s="137">
        <v>3</v>
      </c>
      <c r="D59" s="137">
        <v>1</v>
      </c>
      <c r="E59" s="137">
        <v>1</v>
      </c>
      <c r="F59" s="137"/>
      <c r="G59" s="137"/>
      <c r="H59" s="140" t="s">
        <v>238</v>
      </c>
      <c r="I59" s="141">
        <f>I60+I61+I62</f>
        <v>0</v>
      </c>
      <c r="J59" s="141">
        <f>J60+J61+J62</f>
        <v>0</v>
      </c>
      <c r="K59" s="137" t="s">
        <v>189</v>
      </c>
      <c r="L59" s="141">
        <f>L60+L61+L62</f>
        <v>0</v>
      </c>
    </row>
    <row r="60" spans="1:12" ht="22.5">
      <c r="A60" s="117">
        <v>30</v>
      </c>
      <c r="B60" s="137">
        <v>2</v>
      </c>
      <c r="C60" s="137">
        <v>3</v>
      </c>
      <c r="D60" s="137">
        <v>1</v>
      </c>
      <c r="E60" s="137">
        <v>1</v>
      </c>
      <c r="F60" s="137">
        <v>1</v>
      </c>
      <c r="G60" s="137">
        <v>1</v>
      </c>
      <c r="H60" s="140" t="s">
        <v>239</v>
      </c>
      <c r="I60" s="142"/>
      <c r="J60" s="142"/>
      <c r="K60" s="137" t="s">
        <v>189</v>
      </c>
      <c r="L60" s="142"/>
    </row>
    <row r="61" spans="1:12" ht="22.5">
      <c r="A61" s="117">
        <v>31</v>
      </c>
      <c r="B61" s="137">
        <v>2</v>
      </c>
      <c r="C61" s="137">
        <v>3</v>
      </c>
      <c r="D61" s="137">
        <v>1</v>
      </c>
      <c r="E61" s="137">
        <v>1</v>
      </c>
      <c r="F61" s="137">
        <v>1</v>
      </c>
      <c r="G61" s="137">
        <v>2</v>
      </c>
      <c r="H61" s="140" t="s">
        <v>345</v>
      </c>
      <c r="I61" s="142"/>
      <c r="J61" s="142"/>
      <c r="K61" s="137" t="s">
        <v>189</v>
      </c>
      <c r="L61" s="142"/>
    </row>
    <row r="62" spans="1:12" ht="22.5">
      <c r="A62" s="117">
        <v>32</v>
      </c>
      <c r="B62" s="137">
        <v>2</v>
      </c>
      <c r="C62" s="137">
        <v>3</v>
      </c>
      <c r="D62" s="137">
        <v>1</v>
      </c>
      <c r="E62" s="137">
        <v>1</v>
      </c>
      <c r="F62" s="137">
        <v>1</v>
      </c>
      <c r="G62" s="137">
        <v>3</v>
      </c>
      <c r="H62" s="140" t="s">
        <v>240</v>
      </c>
      <c r="I62" s="142"/>
      <c r="J62" s="142"/>
      <c r="K62" s="137" t="s">
        <v>189</v>
      </c>
      <c r="L62" s="142"/>
    </row>
    <row r="63" spans="1:12" ht="33.75">
      <c r="A63" s="117">
        <v>33</v>
      </c>
      <c r="B63" s="137">
        <v>2</v>
      </c>
      <c r="C63" s="137">
        <v>3</v>
      </c>
      <c r="D63" s="137">
        <v>1</v>
      </c>
      <c r="E63" s="137">
        <v>2</v>
      </c>
      <c r="F63" s="137"/>
      <c r="G63" s="137"/>
      <c r="H63" s="140" t="s">
        <v>241</v>
      </c>
      <c r="I63" s="141">
        <f>I64+I65+I66</f>
        <v>0</v>
      </c>
      <c r="J63" s="141">
        <f>J64+J65+J66</f>
        <v>0</v>
      </c>
      <c r="K63" s="137" t="s">
        <v>189</v>
      </c>
      <c r="L63" s="141">
        <f>L64+L65+L66</f>
        <v>0</v>
      </c>
    </row>
    <row r="64" spans="1:12" ht="22.5">
      <c r="A64" s="117">
        <v>34</v>
      </c>
      <c r="B64" s="137">
        <v>2</v>
      </c>
      <c r="C64" s="137">
        <v>3</v>
      </c>
      <c r="D64" s="137">
        <v>1</v>
      </c>
      <c r="E64" s="137">
        <v>2</v>
      </c>
      <c r="F64" s="137">
        <v>1</v>
      </c>
      <c r="G64" s="137">
        <v>1</v>
      </c>
      <c r="H64" s="140" t="s">
        <v>239</v>
      </c>
      <c r="I64" s="142"/>
      <c r="J64" s="142"/>
      <c r="K64" s="137" t="s">
        <v>189</v>
      </c>
      <c r="L64" s="142"/>
    </row>
    <row r="65" spans="1:12" ht="22.5">
      <c r="A65" s="117">
        <v>35</v>
      </c>
      <c r="B65" s="137">
        <v>2</v>
      </c>
      <c r="C65" s="137">
        <v>3</v>
      </c>
      <c r="D65" s="137">
        <v>1</v>
      </c>
      <c r="E65" s="137">
        <v>2</v>
      </c>
      <c r="F65" s="137">
        <v>1</v>
      </c>
      <c r="G65" s="137">
        <v>2</v>
      </c>
      <c r="H65" s="140" t="s">
        <v>345</v>
      </c>
      <c r="I65" s="142"/>
      <c r="J65" s="142"/>
      <c r="K65" s="137" t="s">
        <v>189</v>
      </c>
      <c r="L65" s="142"/>
    </row>
    <row r="66" spans="1:12" ht="22.5">
      <c r="A66" s="117">
        <v>36</v>
      </c>
      <c r="B66" s="137">
        <v>2</v>
      </c>
      <c r="C66" s="137">
        <v>3</v>
      </c>
      <c r="D66" s="137">
        <v>1</v>
      </c>
      <c r="E66" s="137">
        <v>2</v>
      </c>
      <c r="F66" s="137">
        <v>1</v>
      </c>
      <c r="G66" s="137">
        <v>3</v>
      </c>
      <c r="H66" s="140" t="s">
        <v>240</v>
      </c>
      <c r="I66" s="142"/>
      <c r="J66" s="142"/>
      <c r="K66" s="137" t="s">
        <v>189</v>
      </c>
      <c r="L66" s="142"/>
    </row>
    <row r="67" spans="1:12" ht="12.75">
      <c r="A67" s="117">
        <v>37</v>
      </c>
      <c r="B67" s="137">
        <v>2</v>
      </c>
      <c r="C67" s="137">
        <v>3</v>
      </c>
      <c r="D67" s="137">
        <v>1</v>
      </c>
      <c r="E67" s="137">
        <v>3</v>
      </c>
      <c r="F67" s="137"/>
      <c r="G67" s="137"/>
      <c r="H67" s="140" t="s">
        <v>242</v>
      </c>
      <c r="I67" s="141">
        <f>I68+I69+I70</f>
        <v>0</v>
      </c>
      <c r="J67" s="141">
        <f>J68+J69+J70</f>
        <v>0</v>
      </c>
      <c r="K67" s="137" t="s">
        <v>189</v>
      </c>
      <c r="L67" s="141">
        <f>L68+L69+L70</f>
        <v>0</v>
      </c>
    </row>
    <row r="68" spans="1:12" ht="12.75">
      <c r="A68" s="117">
        <v>38</v>
      </c>
      <c r="B68" s="137">
        <v>2</v>
      </c>
      <c r="C68" s="137">
        <v>3</v>
      </c>
      <c r="D68" s="137">
        <v>1</v>
      </c>
      <c r="E68" s="137">
        <v>3</v>
      </c>
      <c r="F68" s="137">
        <v>1</v>
      </c>
      <c r="G68" s="137">
        <v>1</v>
      </c>
      <c r="H68" s="140" t="s">
        <v>243</v>
      </c>
      <c r="I68" s="142"/>
      <c r="J68" s="142"/>
      <c r="K68" s="137" t="s">
        <v>189</v>
      </c>
      <c r="L68" s="142"/>
    </row>
    <row r="69" spans="1:12" ht="12.75">
      <c r="A69" s="117">
        <v>39</v>
      </c>
      <c r="B69" s="137">
        <v>2</v>
      </c>
      <c r="C69" s="137">
        <v>3</v>
      </c>
      <c r="D69" s="137">
        <v>1</v>
      </c>
      <c r="E69" s="137">
        <v>3</v>
      </c>
      <c r="F69" s="137">
        <v>1</v>
      </c>
      <c r="G69" s="137">
        <v>2</v>
      </c>
      <c r="H69" s="140" t="s">
        <v>244</v>
      </c>
      <c r="I69" s="142"/>
      <c r="J69" s="142"/>
      <c r="K69" s="137" t="s">
        <v>189</v>
      </c>
      <c r="L69" s="142"/>
    </row>
    <row r="70" spans="1:12" ht="12.75">
      <c r="A70" s="117">
        <v>40</v>
      </c>
      <c r="B70" s="137">
        <v>2</v>
      </c>
      <c r="C70" s="137">
        <v>3</v>
      </c>
      <c r="D70" s="137">
        <v>1</v>
      </c>
      <c r="E70" s="137">
        <v>3</v>
      </c>
      <c r="F70" s="137">
        <v>1</v>
      </c>
      <c r="G70" s="137">
        <v>3</v>
      </c>
      <c r="H70" s="140" t="s">
        <v>245</v>
      </c>
      <c r="I70" s="142"/>
      <c r="J70" s="142"/>
      <c r="K70" s="137" t="s">
        <v>189</v>
      </c>
      <c r="L70" s="142"/>
    </row>
    <row r="71" spans="1:12" ht="12.75">
      <c r="A71" s="117">
        <v>41</v>
      </c>
      <c r="B71" s="137">
        <v>2</v>
      </c>
      <c r="C71" s="137">
        <v>3</v>
      </c>
      <c r="D71" s="137">
        <v>2</v>
      </c>
      <c r="E71" s="137"/>
      <c r="F71" s="137"/>
      <c r="G71" s="137"/>
      <c r="H71" s="140" t="s">
        <v>246</v>
      </c>
      <c r="I71" s="141">
        <f>I72</f>
        <v>0</v>
      </c>
      <c r="J71" s="141">
        <f>J72</f>
        <v>0</v>
      </c>
      <c r="K71" s="137" t="s">
        <v>189</v>
      </c>
      <c r="L71" s="141">
        <f>L72</f>
        <v>0</v>
      </c>
    </row>
    <row r="72" spans="1:12" ht="33.75">
      <c r="A72" s="117">
        <v>42</v>
      </c>
      <c r="B72" s="137">
        <v>2</v>
      </c>
      <c r="C72" s="137">
        <v>3</v>
      </c>
      <c r="D72" s="137">
        <v>2</v>
      </c>
      <c r="E72" s="137">
        <v>1</v>
      </c>
      <c r="F72" s="137">
        <v>1</v>
      </c>
      <c r="G72" s="137">
        <v>1</v>
      </c>
      <c r="H72" s="140" t="s">
        <v>346</v>
      </c>
      <c r="I72" s="142"/>
      <c r="J72" s="142"/>
      <c r="K72" s="137" t="s">
        <v>189</v>
      </c>
      <c r="L72" s="142"/>
    </row>
    <row r="73" spans="1:12" ht="12.75">
      <c r="A73" s="117">
        <v>43</v>
      </c>
      <c r="B73" s="136">
        <v>2</v>
      </c>
      <c r="C73" s="136">
        <v>4</v>
      </c>
      <c r="D73" s="136"/>
      <c r="E73" s="136"/>
      <c r="F73" s="136"/>
      <c r="G73" s="136"/>
      <c r="H73" s="138" t="s">
        <v>347</v>
      </c>
      <c r="I73" s="139">
        <f>I74</f>
        <v>10.8</v>
      </c>
      <c r="J73" s="139">
        <f>J74</f>
        <v>16.2</v>
      </c>
      <c r="K73" s="137" t="s">
        <v>189</v>
      </c>
      <c r="L73" s="139">
        <f>L74</f>
        <v>0</v>
      </c>
    </row>
    <row r="74" spans="1:12" ht="12.75">
      <c r="A74" s="117">
        <v>44</v>
      </c>
      <c r="B74" s="137">
        <v>2</v>
      </c>
      <c r="C74" s="137">
        <v>4</v>
      </c>
      <c r="D74" s="137">
        <v>1</v>
      </c>
      <c r="E74" s="137"/>
      <c r="F74" s="137"/>
      <c r="G74" s="137"/>
      <c r="H74" s="140" t="s">
        <v>348</v>
      </c>
      <c r="I74" s="141">
        <f>I75+I76+I77</f>
        <v>10.8</v>
      </c>
      <c r="J74" s="141">
        <f>J75+J76+J77</f>
        <v>16.2</v>
      </c>
      <c r="K74" s="137" t="s">
        <v>189</v>
      </c>
      <c r="L74" s="141">
        <f>L75+L76+L77</f>
        <v>0</v>
      </c>
    </row>
    <row r="75" spans="1:12" ht="12.75">
      <c r="A75" s="117">
        <v>45</v>
      </c>
      <c r="B75" s="137">
        <v>2</v>
      </c>
      <c r="C75" s="137">
        <v>4</v>
      </c>
      <c r="D75" s="137">
        <v>1</v>
      </c>
      <c r="E75" s="137">
        <v>1</v>
      </c>
      <c r="F75" s="137">
        <v>1</v>
      </c>
      <c r="G75" s="137">
        <v>1</v>
      </c>
      <c r="H75" s="140" t="s">
        <v>349</v>
      </c>
      <c r="I75" s="142"/>
      <c r="J75" s="142"/>
      <c r="K75" s="137" t="s">
        <v>189</v>
      </c>
      <c r="L75" s="142"/>
    </row>
    <row r="76" spans="1:12" ht="12.75">
      <c r="A76" s="117">
        <v>46</v>
      </c>
      <c r="B76" s="137">
        <v>2</v>
      </c>
      <c r="C76" s="137">
        <v>4</v>
      </c>
      <c r="D76" s="137">
        <v>1</v>
      </c>
      <c r="E76" s="137">
        <v>1</v>
      </c>
      <c r="F76" s="137">
        <v>1</v>
      </c>
      <c r="G76" s="137">
        <v>2</v>
      </c>
      <c r="H76" s="140" t="s">
        <v>250</v>
      </c>
      <c r="I76" s="142">
        <v>10.8</v>
      </c>
      <c r="J76" s="142">
        <v>16.2</v>
      </c>
      <c r="K76" s="137" t="s">
        <v>189</v>
      </c>
      <c r="L76" s="142"/>
    </row>
    <row r="77" spans="1:12" ht="12.75">
      <c r="A77" s="117">
        <v>47</v>
      </c>
      <c r="B77" s="137">
        <v>2</v>
      </c>
      <c r="C77" s="137">
        <v>4</v>
      </c>
      <c r="D77" s="137">
        <v>1</v>
      </c>
      <c r="E77" s="137">
        <v>1</v>
      </c>
      <c r="F77" s="137">
        <v>1</v>
      </c>
      <c r="G77" s="137">
        <v>3</v>
      </c>
      <c r="H77" s="140" t="s">
        <v>251</v>
      </c>
      <c r="I77" s="143"/>
      <c r="J77" s="142"/>
      <c r="K77" s="137" t="s">
        <v>189</v>
      </c>
      <c r="L77" s="142"/>
    </row>
    <row r="78" spans="1:12" ht="12.75">
      <c r="A78" s="117">
        <v>48</v>
      </c>
      <c r="B78" s="136">
        <v>2</v>
      </c>
      <c r="C78" s="136">
        <v>5</v>
      </c>
      <c r="D78" s="136"/>
      <c r="E78" s="136"/>
      <c r="F78" s="136"/>
      <c r="G78" s="136"/>
      <c r="H78" s="138" t="s">
        <v>350</v>
      </c>
      <c r="I78" s="139">
        <f>I79+I82+I85</f>
        <v>0</v>
      </c>
      <c r="J78" s="139">
        <f>J79+J82+J85</f>
        <v>0</v>
      </c>
      <c r="K78" s="137" t="s">
        <v>189</v>
      </c>
      <c r="L78" s="139">
        <f>L79+L82+L85</f>
        <v>0</v>
      </c>
    </row>
    <row r="79" spans="1:12" ht="12.75">
      <c r="A79" s="117">
        <v>49</v>
      </c>
      <c r="B79" s="137">
        <v>2</v>
      </c>
      <c r="C79" s="137">
        <v>5</v>
      </c>
      <c r="D79" s="137">
        <v>1</v>
      </c>
      <c r="E79" s="137"/>
      <c r="F79" s="137"/>
      <c r="G79" s="137"/>
      <c r="H79" s="140" t="s">
        <v>253</v>
      </c>
      <c r="I79" s="141">
        <f>I80+I81</f>
        <v>0</v>
      </c>
      <c r="J79" s="141">
        <f>J80+J81</f>
        <v>0</v>
      </c>
      <c r="K79" s="137" t="s">
        <v>189</v>
      </c>
      <c r="L79" s="141">
        <f>L80+L81</f>
        <v>0</v>
      </c>
    </row>
    <row r="80" spans="1:12" ht="12.75">
      <c r="A80" s="117">
        <v>50</v>
      </c>
      <c r="B80" s="137">
        <v>2</v>
      </c>
      <c r="C80" s="137">
        <v>5</v>
      </c>
      <c r="D80" s="137">
        <v>1</v>
      </c>
      <c r="E80" s="137">
        <v>1</v>
      </c>
      <c r="F80" s="137">
        <v>1</v>
      </c>
      <c r="G80" s="137">
        <v>1</v>
      </c>
      <c r="H80" s="140" t="s">
        <v>124</v>
      </c>
      <c r="I80" s="143"/>
      <c r="J80" s="142"/>
      <c r="K80" s="137" t="s">
        <v>189</v>
      </c>
      <c r="L80" s="142"/>
    </row>
    <row r="81" spans="1:12" ht="12.75">
      <c r="A81" s="117">
        <v>51</v>
      </c>
      <c r="B81" s="137">
        <v>2</v>
      </c>
      <c r="C81" s="137">
        <v>5</v>
      </c>
      <c r="D81" s="137">
        <v>1</v>
      </c>
      <c r="E81" s="137">
        <v>1</v>
      </c>
      <c r="F81" s="137">
        <v>1</v>
      </c>
      <c r="G81" s="137">
        <v>2</v>
      </c>
      <c r="H81" s="140" t="s">
        <v>125</v>
      </c>
      <c r="I81" s="143"/>
      <c r="J81" s="142"/>
      <c r="K81" s="137" t="s">
        <v>189</v>
      </c>
      <c r="L81" s="142"/>
    </row>
    <row r="82" spans="1:12" ht="22.5">
      <c r="A82" s="117">
        <v>52</v>
      </c>
      <c r="B82" s="137">
        <v>2</v>
      </c>
      <c r="C82" s="137">
        <v>5</v>
      </c>
      <c r="D82" s="137">
        <v>2</v>
      </c>
      <c r="E82" s="137"/>
      <c r="F82" s="137"/>
      <c r="G82" s="137"/>
      <c r="H82" s="140" t="s">
        <v>254</v>
      </c>
      <c r="I82" s="141">
        <f>I83+I84</f>
        <v>0</v>
      </c>
      <c r="J82" s="141">
        <f>J83+J84</f>
        <v>0</v>
      </c>
      <c r="K82" s="137" t="s">
        <v>189</v>
      </c>
      <c r="L82" s="141">
        <f>L83+L84</f>
        <v>0</v>
      </c>
    </row>
    <row r="83" spans="1:12" ht="12.75">
      <c r="A83" s="117">
        <v>53</v>
      </c>
      <c r="B83" s="137">
        <v>2</v>
      </c>
      <c r="C83" s="137">
        <v>5</v>
      </c>
      <c r="D83" s="137">
        <v>2</v>
      </c>
      <c r="E83" s="137">
        <v>1</v>
      </c>
      <c r="F83" s="137">
        <v>1</v>
      </c>
      <c r="G83" s="137">
        <v>1</v>
      </c>
      <c r="H83" s="140" t="s">
        <v>124</v>
      </c>
      <c r="I83" s="143"/>
      <c r="J83" s="142"/>
      <c r="K83" s="137" t="s">
        <v>189</v>
      </c>
      <c r="L83" s="142"/>
    </row>
    <row r="84" spans="1:12" ht="12.75">
      <c r="A84" s="117">
        <v>54</v>
      </c>
      <c r="B84" s="137">
        <v>2</v>
      </c>
      <c r="C84" s="137">
        <v>5</v>
      </c>
      <c r="D84" s="137">
        <v>2</v>
      </c>
      <c r="E84" s="137">
        <v>1</v>
      </c>
      <c r="F84" s="137">
        <v>1</v>
      </c>
      <c r="G84" s="137">
        <v>2</v>
      </c>
      <c r="H84" s="140" t="s">
        <v>125</v>
      </c>
      <c r="I84" s="143"/>
      <c r="J84" s="142"/>
      <c r="K84" s="137" t="s">
        <v>189</v>
      </c>
      <c r="L84" s="142"/>
    </row>
    <row r="85" spans="1:12" ht="22.5">
      <c r="A85" s="117">
        <v>55</v>
      </c>
      <c r="B85" s="137">
        <v>2</v>
      </c>
      <c r="C85" s="137">
        <v>5</v>
      </c>
      <c r="D85" s="137">
        <v>3</v>
      </c>
      <c r="E85" s="137"/>
      <c r="F85" s="137"/>
      <c r="G85" s="137"/>
      <c r="H85" s="140" t="s">
        <v>255</v>
      </c>
      <c r="I85" s="141">
        <f>I86+I87</f>
        <v>0</v>
      </c>
      <c r="J85" s="141">
        <f>J86+J87</f>
        <v>0</v>
      </c>
      <c r="K85" s="137" t="s">
        <v>189</v>
      </c>
      <c r="L85" s="141">
        <f>L86+L87</f>
        <v>0</v>
      </c>
    </row>
    <row r="86" spans="1:12" ht="12.75">
      <c r="A86" s="117">
        <v>56</v>
      </c>
      <c r="B86" s="137">
        <v>2</v>
      </c>
      <c r="C86" s="137">
        <v>5</v>
      </c>
      <c r="D86" s="137">
        <v>3</v>
      </c>
      <c r="E86" s="137">
        <v>1</v>
      </c>
      <c r="F86" s="137">
        <v>1</v>
      </c>
      <c r="G86" s="137">
        <v>1</v>
      </c>
      <c r="H86" s="140" t="s">
        <v>124</v>
      </c>
      <c r="I86" s="143"/>
      <c r="J86" s="142"/>
      <c r="K86" s="137" t="s">
        <v>189</v>
      </c>
      <c r="L86" s="142"/>
    </row>
    <row r="87" spans="1:12" ht="12.75">
      <c r="A87" s="117">
        <v>57</v>
      </c>
      <c r="B87" s="137">
        <v>2</v>
      </c>
      <c r="C87" s="137">
        <v>5</v>
      </c>
      <c r="D87" s="137">
        <v>3</v>
      </c>
      <c r="E87" s="137">
        <v>1</v>
      </c>
      <c r="F87" s="137">
        <v>1</v>
      </c>
      <c r="G87" s="137">
        <v>2</v>
      </c>
      <c r="H87" s="140" t="s">
        <v>125</v>
      </c>
      <c r="I87" s="143"/>
      <c r="J87" s="142"/>
      <c r="K87" s="137" t="s">
        <v>189</v>
      </c>
      <c r="L87" s="142"/>
    </row>
    <row r="88" spans="1:12" ht="21">
      <c r="A88" s="117">
        <v>58</v>
      </c>
      <c r="B88" s="136">
        <v>2</v>
      </c>
      <c r="C88" s="136">
        <v>6</v>
      </c>
      <c r="D88" s="136"/>
      <c r="E88" s="136"/>
      <c r="F88" s="136"/>
      <c r="G88" s="136"/>
      <c r="H88" s="138" t="s">
        <v>351</v>
      </c>
      <c r="I88" s="139">
        <f>I89+I92+I94+I96+I98</f>
        <v>0</v>
      </c>
      <c r="J88" s="139">
        <f>J89+J92+J94+J96+J98</f>
        <v>0</v>
      </c>
      <c r="K88" s="137" t="s">
        <v>189</v>
      </c>
      <c r="L88" s="139">
        <f>L89+L92+L94+L96+L98</f>
        <v>0</v>
      </c>
    </row>
    <row r="89" spans="1:12" ht="12.75">
      <c r="A89" s="117">
        <v>59</v>
      </c>
      <c r="B89" s="137">
        <v>2</v>
      </c>
      <c r="C89" s="137">
        <v>6</v>
      </c>
      <c r="D89" s="137">
        <v>1</v>
      </c>
      <c r="E89" s="137"/>
      <c r="F89" s="137"/>
      <c r="G89" s="137"/>
      <c r="H89" s="140" t="s">
        <v>352</v>
      </c>
      <c r="I89" s="141">
        <f>I90+I91</f>
        <v>0</v>
      </c>
      <c r="J89" s="141">
        <f>J90+J91</f>
        <v>0</v>
      </c>
      <c r="K89" s="137" t="s">
        <v>189</v>
      </c>
      <c r="L89" s="141">
        <f>L90+L91</f>
        <v>0</v>
      </c>
    </row>
    <row r="90" spans="1:12" ht="12.75">
      <c r="A90" s="117">
        <v>60</v>
      </c>
      <c r="B90" s="137">
        <v>2</v>
      </c>
      <c r="C90" s="137">
        <v>6</v>
      </c>
      <c r="D90" s="137">
        <v>1</v>
      </c>
      <c r="E90" s="137">
        <v>1</v>
      </c>
      <c r="F90" s="137">
        <v>1</v>
      </c>
      <c r="G90" s="137">
        <v>1</v>
      </c>
      <c r="H90" s="140" t="s">
        <v>353</v>
      </c>
      <c r="I90" s="143"/>
      <c r="J90" s="142"/>
      <c r="K90" s="137" t="s">
        <v>189</v>
      </c>
      <c r="L90" s="142"/>
    </row>
    <row r="91" spans="1:12" ht="12.75">
      <c r="A91" s="117">
        <v>61</v>
      </c>
      <c r="B91" s="137">
        <v>2</v>
      </c>
      <c r="C91" s="137">
        <v>6</v>
      </c>
      <c r="D91" s="137">
        <v>1</v>
      </c>
      <c r="E91" s="137">
        <v>1</v>
      </c>
      <c r="F91" s="137">
        <v>1</v>
      </c>
      <c r="G91" s="137">
        <v>2</v>
      </c>
      <c r="H91" s="140" t="s">
        <v>354</v>
      </c>
      <c r="I91" s="143"/>
      <c r="J91" s="142"/>
      <c r="K91" s="137" t="s">
        <v>189</v>
      </c>
      <c r="L91" s="142"/>
    </row>
    <row r="92" spans="1:12" ht="12.75">
      <c r="A92" s="117">
        <v>62</v>
      </c>
      <c r="B92" s="137">
        <v>2</v>
      </c>
      <c r="C92" s="137">
        <v>6</v>
      </c>
      <c r="D92" s="137">
        <v>2</v>
      </c>
      <c r="E92" s="137"/>
      <c r="F92" s="137"/>
      <c r="G92" s="137"/>
      <c r="H92" s="140" t="s">
        <v>355</v>
      </c>
      <c r="I92" s="141">
        <f>I93</f>
        <v>0</v>
      </c>
      <c r="J92" s="141">
        <f>J93</f>
        <v>0</v>
      </c>
      <c r="K92" s="137" t="s">
        <v>189</v>
      </c>
      <c r="L92" s="141">
        <f>L93</f>
        <v>0</v>
      </c>
    </row>
    <row r="93" spans="1:12" ht="12.75">
      <c r="A93" s="117">
        <v>63</v>
      </c>
      <c r="B93" s="137">
        <v>2</v>
      </c>
      <c r="C93" s="137">
        <v>6</v>
      </c>
      <c r="D93" s="137">
        <v>2</v>
      </c>
      <c r="E93" s="137">
        <v>1</v>
      </c>
      <c r="F93" s="137">
        <v>1</v>
      </c>
      <c r="G93" s="137">
        <v>1</v>
      </c>
      <c r="H93" s="140" t="s">
        <v>355</v>
      </c>
      <c r="I93" s="143"/>
      <c r="J93" s="142"/>
      <c r="K93" s="137" t="s">
        <v>189</v>
      </c>
      <c r="L93" s="143"/>
    </row>
    <row r="94" spans="1:12" ht="22.5">
      <c r="A94" s="117">
        <v>64</v>
      </c>
      <c r="B94" s="137">
        <v>2</v>
      </c>
      <c r="C94" s="137">
        <v>6</v>
      </c>
      <c r="D94" s="137">
        <v>3</v>
      </c>
      <c r="E94" s="137"/>
      <c r="F94" s="137"/>
      <c r="G94" s="137"/>
      <c r="H94" s="140" t="s">
        <v>356</v>
      </c>
      <c r="I94" s="144">
        <f>I95</f>
        <v>0</v>
      </c>
      <c r="J94" s="144">
        <f>J95</f>
        <v>0</v>
      </c>
      <c r="K94" s="137" t="s">
        <v>189</v>
      </c>
      <c r="L94" s="144">
        <f>L95</f>
        <v>0</v>
      </c>
    </row>
    <row r="95" spans="1:12" ht="22.5">
      <c r="A95" s="117">
        <v>65</v>
      </c>
      <c r="B95" s="137">
        <v>2</v>
      </c>
      <c r="C95" s="137">
        <v>6</v>
      </c>
      <c r="D95" s="137">
        <v>3</v>
      </c>
      <c r="E95" s="137">
        <v>1</v>
      </c>
      <c r="F95" s="137">
        <v>1</v>
      </c>
      <c r="G95" s="137">
        <v>1</v>
      </c>
      <c r="H95" s="140" t="s">
        <v>356</v>
      </c>
      <c r="I95" s="142"/>
      <c r="J95" s="142"/>
      <c r="K95" s="137" t="s">
        <v>189</v>
      </c>
      <c r="L95" s="142"/>
    </row>
    <row r="96" spans="1:12" ht="22.5">
      <c r="A96" s="117">
        <v>66</v>
      </c>
      <c r="B96" s="137">
        <v>2</v>
      </c>
      <c r="C96" s="137">
        <v>6</v>
      </c>
      <c r="D96" s="137">
        <v>4</v>
      </c>
      <c r="E96" s="137"/>
      <c r="F96" s="137"/>
      <c r="G96" s="137"/>
      <c r="H96" s="140" t="s">
        <v>357</v>
      </c>
      <c r="I96" s="141">
        <f>I97</f>
        <v>0</v>
      </c>
      <c r="J96" s="141">
        <f>J97</f>
        <v>0</v>
      </c>
      <c r="K96" s="137" t="s">
        <v>189</v>
      </c>
      <c r="L96" s="141">
        <f>L97</f>
        <v>0</v>
      </c>
    </row>
    <row r="97" spans="1:12" ht="22.5">
      <c r="A97" s="117">
        <v>67</v>
      </c>
      <c r="B97" s="137">
        <v>2</v>
      </c>
      <c r="C97" s="137">
        <v>6</v>
      </c>
      <c r="D97" s="137">
        <v>4</v>
      </c>
      <c r="E97" s="137">
        <v>1</v>
      </c>
      <c r="F97" s="137">
        <v>1</v>
      </c>
      <c r="G97" s="137">
        <v>1</v>
      </c>
      <c r="H97" s="140" t="s">
        <v>357</v>
      </c>
      <c r="I97" s="142"/>
      <c r="J97" s="142"/>
      <c r="K97" s="137" t="s">
        <v>189</v>
      </c>
      <c r="L97" s="142"/>
    </row>
    <row r="98" spans="1:12" ht="22.5">
      <c r="A98" s="117">
        <v>68</v>
      </c>
      <c r="B98" s="137">
        <v>2</v>
      </c>
      <c r="C98" s="137">
        <v>6</v>
      </c>
      <c r="D98" s="137">
        <v>5</v>
      </c>
      <c r="E98" s="137"/>
      <c r="F98" s="137"/>
      <c r="G98" s="137"/>
      <c r="H98" s="140" t="s">
        <v>358</v>
      </c>
      <c r="I98" s="141">
        <f>I99</f>
        <v>0</v>
      </c>
      <c r="J98" s="141">
        <f>J99</f>
        <v>0</v>
      </c>
      <c r="K98" s="145" t="s">
        <v>189</v>
      </c>
      <c r="L98" s="141">
        <f>L99</f>
        <v>0</v>
      </c>
    </row>
    <row r="99" spans="1:12" ht="22.5">
      <c r="A99" s="117">
        <v>69</v>
      </c>
      <c r="B99" s="137">
        <v>2</v>
      </c>
      <c r="C99" s="137">
        <v>6</v>
      </c>
      <c r="D99" s="137">
        <v>5</v>
      </c>
      <c r="E99" s="137">
        <v>1</v>
      </c>
      <c r="F99" s="137">
        <v>1</v>
      </c>
      <c r="G99" s="137">
        <v>1</v>
      </c>
      <c r="H99" s="140" t="s">
        <v>358</v>
      </c>
      <c r="I99" s="142"/>
      <c r="J99" s="142"/>
      <c r="K99" s="145" t="s">
        <v>189</v>
      </c>
      <c r="L99" s="142"/>
    </row>
    <row r="100" spans="1:12" ht="24" customHeight="1">
      <c r="A100" s="117">
        <v>70</v>
      </c>
      <c r="B100" s="136">
        <v>2</v>
      </c>
      <c r="C100" s="136">
        <v>7</v>
      </c>
      <c r="D100" s="136"/>
      <c r="E100" s="136"/>
      <c r="F100" s="136"/>
      <c r="G100" s="136"/>
      <c r="H100" s="138" t="s">
        <v>359</v>
      </c>
      <c r="I100" s="139">
        <f>I101+I104+I107</f>
        <v>101.8</v>
      </c>
      <c r="J100" s="139">
        <f>J101+J104+J107</f>
        <v>179.5</v>
      </c>
      <c r="K100" s="145" t="s">
        <v>189</v>
      </c>
      <c r="L100" s="139">
        <f>L101+L104+L107</f>
        <v>0</v>
      </c>
    </row>
    <row r="101" spans="1:12" ht="22.5">
      <c r="A101" s="117">
        <v>71</v>
      </c>
      <c r="B101" s="137">
        <v>2</v>
      </c>
      <c r="C101" s="137">
        <v>7</v>
      </c>
      <c r="D101" s="137">
        <v>1</v>
      </c>
      <c r="E101" s="137"/>
      <c r="F101" s="137"/>
      <c r="G101" s="137"/>
      <c r="H101" s="140" t="s">
        <v>360</v>
      </c>
      <c r="I101" s="141">
        <f>I102+I103</f>
        <v>0</v>
      </c>
      <c r="J101" s="141">
        <f>J102+J103</f>
        <v>0</v>
      </c>
      <c r="K101" s="145" t="s">
        <v>189</v>
      </c>
      <c r="L101" s="141">
        <f>L102+L103</f>
        <v>0</v>
      </c>
    </row>
    <row r="102" spans="1:12" ht="22.5">
      <c r="A102" s="117">
        <v>72</v>
      </c>
      <c r="B102" s="137">
        <v>2</v>
      </c>
      <c r="C102" s="137">
        <v>7</v>
      </c>
      <c r="D102" s="137">
        <v>1</v>
      </c>
      <c r="E102" s="137">
        <v>1</v>
      </c>
      <c r="F102" s="137">
        <v>1</v>
      </c>
      <c r="G102" s="137">
        <v>1</v>
      </c>
      <c r="H102" s="140" t="s">
        <v>361</v>
      </c>
      <c r="I102" s="142"/>
      <c r="J102" s="142"/>
      <c r="K102" s="145" t="s">
        <v>189</v>
      </c>
      <c r="L102" s="142"/>
    </row>
    <row r="103" spans="1:12" ht="22.5">
      <c r="A103" s="117">
        <v>73</v>
      </c>
      <c r="B103" s="137">
        <v>2</v>
      </c>
      <c r="C103" s="137">
        <v>7</v>
      </c>
      <c r="D103" s="137">
        <v>1</v>
      </c>
      <c r="E103" s="137">
        <v>1</v>
      </c>
      <c r="F103" s="137">
        <v>1</v>
      </c>
      <c r="G103" s="137">
        <v>2</v>
      </c>
      <c r="H103" s="140" t="s">
        <v>362</v>
      </c>
      <c r="I103" s="142"/>
      <c r="J103" s="142"/>
      <c r="K103" s="145" t="s">
        <v>189</v>
      </c>
      <c r="L103" s="142"/>
    </row>
    <row r="104" spans="1:12" ht="22.5">
      <c r="A104" s="117">
        <v>74</v>
      </c>
      <c r="B104" s="137">
        <v>2</v>
      </c>
      <c r="C104" s="137">
        <v>7</v>
      </c>
      <c r="D104" s="137">
        <v>2</v>
      </c>
      <c r="E104" s="137"/>
      <c r="F104" s="137"/>
      <c r="G104" s="137"/>
      <c r="H104" s="140" t="s">
        <v>363</v>
      </c>
      <c r="I104" s="141">
        <f>I105+I106</f>
        <v>101.8</v>
      </c>
      <c r="J104" s="141">
        <f>J105+J106</f>
        <v>179.5</v>
      </c>
      <c r="K104" s="145" t="s">
        <v>189</v>
      </c>
      <c r="L104" s="141">
        <f>L105+L106</f>
        <v>0</v>
      </c>
    </row>
    <row r="105" spans="1:12" ht="12.75">
      <c r="A105" s="117">
        <v>75</v>
      </c>
      <c r="B105" s="137">
        <v>2</v>
      </c>
      <c r="C105" s="137">
        <v>7</v>
      </c>
      <c r="D105" s="137">
        <v>2</v>
      </c>
      <c r="E105" s="137">
        <v>1</v>
      </c>
      <c r="F105" s="137">
        <v>1</v>
      </c>
      <c r="G105" s="137">
        <v>1</v>
      </c>
      <c r="H105" s="140" t="s">
        <v>258</v>
      </c>
      <c r="I105" s="142">
        <v>101.8</v>
      </c>
      <c r="J105" s="142">
        <v>179.5</v>
      </c>
      <c r="K105" s="145" t="s">
        <v>189</v>
      </c>
      <c r="L105" s="142"/>
    </row>
    <row r="106" spans="1:12" ht="12.75">
      <c r="A106" s="117">
        <v>76</v>
      </c>
      <c r="B106" s="137">
        <v>2</v>
      </c>
      <c r="C106" s="137">
        <v>7</v>
      </c>
      <c r="D106" s="137">
        <v>2</v>
      </c>
      <c r="E106" s="137">
        <v>1</v>
      </c>
      <c r="F106" s="137">
        <v>1</v>
      </c>
      <c r="G106" s="137">
        <v>2</v>
      </c>
      <c r="H106" s="140" t="s">
        <v>259</v>
      </c>
      <c r="I106" s="143"/>
      <c r="J106" s="142"/>
      <c r="K106" s="145" t="s">
        <v>189</v>
      </c>
      <c r="L106" s="142"/>
    </row>
    <row r="107" spans="1:12" ht="12.75">
      <c r="A107" s="117">
        <v>77</v>
      </c>
      <c r="B107" s="137">
        <v>2</v>
      </c>
      <c r="C107" s="137">
        <v>7</v>
      </c>
      <c r="D107" s="137">
        <v>3</v>
      </c>
      <c r="E107" s="137"/>
      <c r="F107" s="137"/>
      <c r="G107" s="137"/>
      <c r="H107" s="140" t="s">
        <v>260</v>
      </c>
      <c r="I107" s="141">
        <f>I108+I109</f>
        <v>0</v>
      </c>
      <c r="J107" s="141">
        <f>J108+J109</f>
        <v>0</v>
      </c>
      <c r="K107" s="145" t="s">
        <v>189</v>
      </c>
      <c r="L107" s="141">
        <f>L108+L109</f>
        <v>0</v>
      </c>
    </row>
    <row r="108" spans="1:12" ht="22.5">
      <c r="A108" s="117">
        <v>78</v>
      </c>
      <c r="B108" s="137">
        <v>2</v>
      </c>
      <c r="C108" s="137">
        <v>7</v>
      </c>
      <c r="D108" s="137">
        <v>3</v>
      </c>
      <c r="E108" s="137">
        <v>1</v>
      </c>
      <c r="F108" s="137">
        <v>1</v>
      </c>
      <c r="G108" s="137">
        <v>1</v>
      </c>
      <c r="H108" s="140" t="s">
        <v>364</v>
      </c>
      <c r="I108" s="142"/>
      <c r="J108" s="142"/>
      <c r="K108" s="145" t="s">
        <v>189</v>
      </c>
      <c r="L108" s="142"/>
    </row>
    <row r="109" spans="1:12" ht="22.5">
      <c r="A109" s="117">
        <v>79</v>
      </c>
      <c r="B109" s="137">
        <v>2</v>
      </c>
      <c r="C109" s="137">
        <v>7</v>
      </c>
      <c r="D109" s="137">
        <v>3</v>
      </c>
      <c r="E109" s="137">
        <v>1</v>
      </c>
      <c r="F109" s="137">
        <v>1</v>
      </c>
      <c r="G109" s="137">
        <v>2</v>
      </c>
      <c r="H109" s="140" t="s">
        <v>262</v>
      </c>
      <c r="I109" s="142"/>
      <c r="J109" s="142"/>
      <c r="K109" s="145" t="s">
        <v>189</v>
      </c>
      <c r="L109" s="142"/>
    </row>
    <row r="110" spans="1:12" ht="12.75">
      <c r="A110" s="117">
        <v>80</v>
      </c>
      <c r="B110" s="136">
        <v>2</v>
      </c>
      <c r="C110" s="136">
        <v>8</v>
      </c>
      <c r="D110" s="136"/>
      <c r="E110" s="136"/>
      <c r="F110" s="136"/>
      <c r="G110" s="136"/>
      <c r="H110" s="138" t="s">
        <v>365</v>
      </c>
      <c r="I110" s="139">
        <f>I111+I114</f>
        <v>0</v>
      </c>
      <c r="J110" s="139">
        <f>J111+J114</f>
        <v>3.5</v>
      </c>
      <c r="K110" s="145" t="s">
        <v>189</v>
      </c>
      <c r="L110" s="139">
        <f>L111+L114</f>
        <v>0</v>
      </c>
    </row>
    <row r="111" spans="1:12" ht="12.75">
      <c r="A111" s="117">
        <v>81</v>
      </c>
      <c r="B111" s="137">
        <v>2</v>
      </c>
      <c r="C111" s="137">
        <v>8</v>
      </c>
      <c r="D111" s="137">
        <v>1</v>
      </c>
      <c r="E111" s="137">
        <v>1</v>
      </c>
      <c r="F111" s="137"/>
      <c r="G111" s="137"/>
      <c r="H111" s="140" t="s">
        <v>124</v>
      </c>
      <c r="I111" s="141">
        <f>I112+I113</f>
        <v>0</v>
      </c>
      <c r="J111" s="141">
        <f>J112+J113</f>
        <v>3.5</v>
      </c>
      <c r="K111" s="145" t="s">
        <v>189</v>
      </c>
      <c r="L111" s="141">
        <f>L112+L113</f>
        <v>0</v>
      </c>
    </row>
    <row r="112" spans="1:12" ht="12.75">
      <c r="A112" s="117">
        <v>82</v>
      </c>
      <c r="B112" s="137">
        <v>2</v>
      </c>
      <c r="C112" s="137">
        <v>8</v>
      </c>
      <c r="D112" s="137">
        <v>1</v>
      </c>
      <c r="E112" s="137">
        <v>1</v>
      </c>
      <c r="F112" s="137">
        <v>1</v>
      </c>
      <c r="G112" s="137">
        <v>1</v>
      </c>
      <c r="H112" s="140" t="s">
        <v>264</v>
      </c>
      <c r="I112" s="142"/>
      <c r="J112" s="142"/>
      <c r="K112" s="145" t="s">
        <v>189</v>
      </c>
      <c r="L112" s="142"/>
    </row>
    <row r="113" spans="1:12" ht="15" customHeight="1">
      <c r="A113" s="117">
        <v>83</v>
      </c>
      <c r="B113" s="137">
        <v>2</v>
      </c>
      <c r="C113" s="137">
        <v>8</v>
      </c>
      <c r="D113" s="137">
        <v>1</v>
      </c>
      <c r="E113" s="137">
        <v>1</v>
      </c>
      <c r="F113" s="137">
        <v>1</v>
      </c>
      <c r="G113" s="137">
        <v>2</v>
      </c>
      <c r="H113" s="140" t="s">
        <v>265</v>
      </c>
      <c r="I113" s="142"/>
      <c r="J113" s="142">
        <v>3.5</v>
      </c>
      <c r="K113" s="145" t="s">
        <v>189</v>
      </c>
      <c r="L113" s="142"/>
    </row>
    <row r="114" spans="1:12" ht="12.75">
      <c r="A114" s="117">
        <v>84</v>
      </c>
      <c r="B114" s="137">
        <v>2</v>
      </c>
      <c r="C114" s="137">
        <v>8</v>
      </c>
      <c r="D114" s="137">
        <v>1</v>
      </c>
      <c r="E114" s="137">
        <v>2</v>
      </c>
      <c r="F114" s="137"/>
      <c r="G114" s="137"/>
      <c r="H114" s="140" t="s">
        <v>125</v>
      </c>
      <c r="I114" s="141">
        <f>I115</f>
        <v>0</v>
      </c>
      <c r="J114" s="141">
        <f>J115</f>
        <v>0</v>
      </c>
      <c r="K114" s="145" t="s">
        <v>189</v>
      </c>
      <c r="L114" s="141">
        <f>L115</f>
        <v>0</v>
      </c>
    </row>
    <row r="115" spans="1:12" ht="22.5">
      <c r="A115" s="117">
        <v>85</v>
      </c>
      <c r="B115" s="137">
        <v>2</v>
      </c>
      <c r="C115" s="137">
        <v>8</v>
      </c>
      <c r="D115" s="137">
        <v>1</v>
      </c>
      <c r="E115" s="137">
        <v>2</v>
      </c>
      <c r="F115" s="137">
        <v>1</v>
      </c>
      <c r="G115" s="137">
        <v>1</v>
      </c>
      <c r="H115" s="140" t="s">
        <v>366</v>
      </c>
      <c r="I115" s="142"/>
      <c r="J115" s="142"/>
      <c r="K115" s="145" t="s">
        <v>189</v>
      </c>
      <c r="L115" s="142"/>
    </row>
    <row r="116" spans="1:12" ht="45" customHeight="1">
      <c r="A116" s="117">
        <v>86</v>
      </c>
      <c r="B116" s="136">
        <v>2</v>
      </c>
      <c r="C116" s="136">
        <v>9</v>
      </c>
      <c r="D116" s="136"/>
      <c r="E116" s="136"/>
      <c r="F116" s="136"/>
      <c r="G116" s="136"/>
      <c r="H116" s="138" t="s">
        <v>367</v>
      </c>
      <c r="I116" s="139">
        <f>I117+I119</f>
        <v>0</v>
      </c>
      <c r="J116" s="139">
        <f>J117+J119</f>
        <v>0</v>
      </c>
      <c r="K116" s="145" t="s">
        <v>189</v>
      </c>
      <c r="L116" s="139">
        <f>L117+L119</f>
        <v>0</v>
      </c>
    </row>
    <row r="117" spans="1:12" ht="39.75" customHeight="1">
      <c r="A117" s="117">
        <v>87</v>
      </c>
      <c r="B117" s="137">
        <v>2</v>
      </c>
      <c r="C117" s="137">
        <v>9</v>
      </c>
      <c r="D117" s="137">
        <v>1</v>
      </c>
      <c r="E117" s="137"/>
      <c r="F117" s="137"/>
      <c r="G117" s="137"/>
      <c r="H117" s="140" t="s">
        <v>368</v>
      </c>
      <c r="I117" s="141">
        <f>I118</f>
        <v>0</v>
      </c>
      <c r="J117" s="141">
        <f>J118</f>
        <v>0</v>
      </c>
      <c r="K117" s="145" t="s">
        <v>189</v>
      </c>
      <c r="L117" s="141">
        <f>L118</f>
        <v>0</v>
      </c>
    </row>
    <row r="118" spans="1:12" ht="12.75">
      <c r="A118" s="117">
        <v>88</v>
      </c>
      <c r="B118" s="137">
        <v>2</v>
      </c>
      <c r="C118" s="137">
        <v>9</v>
      </c>
      <c r="D118" s="137">
        <v>1</v>
      </c>
      <c r="E118" s="137">
        <v>1</v>
      </c>
      <c r="F118" s="137">
        <v>1</v>
      </c>
      <c r="G118" s="137">
        <v>1</v>
      </c>
      <c r="H118" s="140" t="s">
        <v>347</v>
      </c>
      <c r="I118" s="143"/>
      <c r="J118" s="142"/>
      <c r="K118" s="145" t="s">
        <v>189</v>
      </c>
      <c r="L118" s="143"/>
    </row>
    <row r="119" spans="1:12" ht="45">
      <c r="A119" s="117">
        <v>89</v>
      </c>
      <c r="B119" s="137">
        <v>2</v>
      </c>
      <c r="C119" s="137">
        <v>9</v>
      </c>
      <c r="D119" s="137">
        <v>2</v>
      </c>
      <c r="E119" s="137"/>
      <c r="F119" s="137"/>
      <c r="G119" s="137"/>
      <c r="H119" s="140" t="s">
        <v>367</v>
      </c>
      <c r="I119" s="141">
        <f>I120+I124</f>
        <v>0</v>
      </c>
      <c r="J119" s="141">
        <f>J120+J124</f>
        <v>0</v>
      </c>
      <c r="K119" s="137" t="s">
        <v>189</v>
      </c>
      <c r="L119" s="141">
        <f>L120+L124</f>
        <v>0</v>
      </c>
    </row>
    <row r="120" spans="1:12" ht="12.75">
      <c r="A120" s="117">
        <v>90</v>
      </c>
      <c r="B120" s="137">
        <v>2</v>
      </c>
      <c r="C120" s="137">
        <v>9</v>
      </c>
      <c r="D120" s="137">
        <v>2</v>
      </c>
      <c r="E120" s="137">
        <v>1</v>
      </c>
      <c r="F120" s="137"/>
      <c r="G120" s="137"/>
      <c r="H120" s="140" t="s">
        <v>124</v>
      </c>
      <c r="I120" s="141">
        <f>I121+I122+I123</f>
        <v>0</v>
      </c>
      <c r="J120" s="141">
        <f>J121+J122+J123</f>
        <v>0</v>
      </c>
      <c r="K120" s="137" t="s">
        <v>189</v>
      </c>
      <c r="L120" s="141">
        <f>L121+L122+L123</f>
        <v>0</v>
      </c>
    </row>
    <row r="121" spans="1:12" ht="22.5">
      <c r="A121" s="117">
        <v>91</v>
      </c>
      <c r="B121" s="137">
        <v>2</v>
      </c>
      <c r="C121" s="137">
        <v>9</v>
      </c>
      <c r="D121" s="137">
        <v>2</v>
      </c>
      <c r="E121" s="137">
        <v>1</v>
      </c>
      <c r="F121" s="137">
        <v>1</v>
      </c>
      <c r="G121" s="137">
        <v>1</v>
      </c>
      <c r="H121" s="140" t="s">
        <v>369</v>
      </c>
      <c r="I121" s="142"/>
      <c r="J121" s="142"/>
      <c r="K121" s="137" t="s">
        <v>189</v>
      </c>
      <c r="L121" s="142"/>
    </row>
    <row r="122" spans="1:12" ht="33.75">
      <c r="A122" s="117">
        <v>92</v>
      </c>
      <c r="B122" s="137">
        <v>2</v>
      </c>
      <c r="C122" s="137">
        <v>9</v>
      </c>
      <c r="D122" s="137">
        <v>2</v>
      </c>
      <c r="E122" s="137">
        <v>1</v>
      </c>
      <c r="F122" s="137">
        <v>1</v>
      </c>
      <c r="G122" s="137">
        <v>2</v>
      </c>
      <c r="H122" s="140" t="s">
        <v>370</v>
      </c>
      <c r="I122" s="142"/>
      <c r="J122" s="142"/>
      <c r="K122" s="137" t="s">
        <v>189</v>
      </c>
      <c r="L122" s="142"/>
    </row>
    <row r="123" spans="1:12" ht="22.5">
      <c r="A123" s="117">
        <v>93</v>
      </c>
      <c r="B123" s="137">
        <v>2</v>
      </c>
      <c r="C123" s="137">
        <v>9</v>
      </c>
      <c r="D123" s="137">
        <v>2</v>
      </c>
      <c r="E123" s="137">
        <v>1</v>
      </c>
      <c r="F123" s="137">
        <v>1</v>
      </c>
      <c r="G123" s="137">
        <v>3</v>
      </c>
      <c r="H123" s="140" t="s">
        <v>371</v>
      </c>
      <c r="I123" s="142"/>
      <c r="J123" s="142"/>
      <c r="K123" s="137" t="s">
        <v>189</v>
      </c>
      <c r="L123" s="142"/>
    </row>
    <row r="124" spans="1:12" ht="12.75">
      <c r="A124" s="117">
        <v>94</v>
      </c>
      <c r="B124" s="137">
        <v>2</v>
      </c>
      <c r="C124" s="137">
        <v>9</v>
      </c>
      <c r="D124" s="137">
        <v>2</v>
      </c>
      <c r="E124" s="137">
        <v>2</v>
      </c>
      <c r="F124" s="137"/>
      <c r="G124" s="137"/>
      <c r="H124" s="140" t="s">
        <v>125</v>
      </c>
      <c r="I124" s="141">
        <f>I125</f>
        <v>0</v>
      </c>
      <c r="J124" s="141">
        <f>J125</f>
        <v>0</v>
      </c>
      <c r="K124" s="137" t="s">
        <v>189</v>
      </c>
      <c r="L124" s="141">
        <f>L125</f>
        <v>0</v>
      </c>
    </row>
    <row r="125" spans="1:12" ht="12.75">
      <c r="A125" s="117">
        <v>95</v>
      </c>
      <c r="B125" s="137">
        <v>2</v>
      </c>
      <c r="C125" s="137">
        <v>9</v>
      </c>
      <c r="D125" s="137">
        <v>2</v>
      </c>
      <c r="E125" s="137">
        <v>2</v>
      </c>
      <c r="F125" s="137">
        <v>1</v>
      </c>
      <c r="G125" s="137"/>
      <c r="H125" s="140" t="s">
        <v>372</v>
      </c>
      <c r="I125" s="141">
        <f>I126+I127+I128</f>
        <v>0</v>
      </c>
      <c r="J125" s="141">
        <f>J126+J127+J128</f>
        <v>0</v>
      </c>
      <c r="K125" s="137" t="s">
        <v>189</v>
      </c>
      <c r="L125" s="141">
        <f>L126+L127+L128</f>
        <v>0</v>
      </c>
    </row>
    <row r="126" spans="1:12" ht="22.5">
      <c r="A126" s="117">
        <v>96</v>
      </c>
      <c r="B126" s="137">
        <v>2</v>
      </c>
      <c r="C126" s="137">
        <v>9</v>
      </c>
      <c r="D126" s="137">
        <v>2</v>
      </c>
      <c r="E126" s="137">
        <v>2</v>
      </c>
      <c r="F126" s="137">
        <v>1</v>
      </c>
      <c r="G126" s="137">
        <v>1</v>
      </c>
      <c r="H126" s="140" t="s">
        <v>373</v>
      </c>
      <c r="I126" s="142"/>
      <c r="J126" s="142"/>
      <c r="K126" s="137" t="s">
        <v>189</v>
      </c>
      <c r="L126" s="142"/>
    </row>
    <row r="127" spans="1:12" ht="24" customHeight="1">
      <c r="A127" s="117">
        <v>97</v>
      </c>
      <c r="B127" s="137">
        <v>2</v>
      </c>
      <c r="C127" s="137">
        <v>9</v>
      </c>
      <c r="D127" s="137">
        <v>2</v>
      </c>
      <c r="E127" s="137">
        <v>2</v>
      </c>
      <c r="F127" s="137">
        <v>1</v>
      </c>
      <c r="G127" s="137">
        <v>2</v>
      </c>
      <c r="H127" s="140" t="s">
        <v>374</v>
      </c>
      <c r="I127" s="142"/>
      <c r="J127" s="142"/>
      <c r="K127" s="137" t="s">
        <v>189</v>
      </c>
      <c r="L127" s="142"/>
    </row>
    <row r="128" spans="1:12" ht="22.5">
      <c r="A128" s="117">
        <v>98</v>
      </c>
      <c r="B128" s="137">
        <v>2</v>
      </c>
      <c r="C128" s="137">
        <v>9</v>
      </c>
      <c r="D128" s="137">
        <v>2</v>
      </c>
      <c r="E128" s="137">
        <v>2</v>
      </c>
      <c r="F128" s="137">
        <v>1</v>
      </c>
      <c r="G128" s="137">
        <v>3</v>
      </c>
      <c r="H128" s="140" t="s">
        <v>375</v>
      </c>
      <c r="I128" s="142"/>
      <c r="J128" s="142"/>
      <c r="K128" s="137" t="s">
        <v>189</v>
      </c>
      <c r="L128" s="142"/>
    </row>
    <row r="129" spans="1:12" ht="63">
      <c r="A129" s="117">
        <v>99</v>
      </c>
      <c r="B129" s="136">
        <v>3</v>
      </c>
      <c r="C129" s="136"/>
      <c r="D129" s="136"/>
      <c r="E129" s="136"/>
      <c r="F129" s="136"/>
      <c r="G129" s="136"/>
      <c r="H129" s="138" t="s">
        <v>376</v>
      </c>
      <c r="I129" s="139">
        <f>I130+I161+I162</f>
        <v>2082.5</v>
      </c>
      <c r="J129" s="139">
        <f>J130+J161+J162</f>
        <v>1869.5</v>
      </c>
      <c r="K129" s="137" t="s">
        <v>189</v>
      </c>
      <c r="L129" s="139">
        <f>L130+L161+L162</f>
        <v>0</v>
      </c>
    </row>
    <row r="130" spans="1:12" ht="31.5">
      <c r="A130" s="117">
        <v>100</v>
      </c>
      <c r="B130" s="136">
        <v>3</v>
      </c>
      <c r="C130" s="136">
        <v>1</v>
      </c>
      <c r="D130" s="137"/>
      <c r="E130" s="137"/>
      <c r="F130" s="137"/>
      <c r="G130" s="137"/>
      <c r="H130" s="138" t="s">
        <v>377</v>
      </c>
      <c r="I130" s="139">
        <f>I131+I144+I150+I159+I160</f>
        <v>0</v>
      </c>
      <c r="J130" s="139">
        <f>J131+J144+J150+J159+J160</f>
        <v>282.7</v>
      </c>
      <c r="K130" s="137" t="s">
        <v>189</v>
      </c>
      <c r="L130" s="139">
        <f>L131+L144+L150+L159+L160</f>
        <v>0</v>
      </c>
    </row>
    <row r="131" spans="1:12" ht="22.5">
      <c r="A131" s="117">
        <v>101</v>
      </c>
      <c r="B131" s="137">
        <v>3</v>
      </c>
      <c r="C131" s="137">
        <v>1</v>
      </c>
      <c r="D131" s="137">
        <v>1</v>
      </c>
      <c r="E131" s="137"/>
      <c r="F131" s="137"/>
      <c r="G131" s="137"/>
      <c r="H131" s="140" t="s">
        <v>269</v>
      </c>
      <c r="I131" s="141">
        <f>I132+I134+I138+I142+I143</f>
        <v>0</v>
      </c>
      <c r="J131" s="141">
        <f>J132+J134+J138+J142+J143</f>
        <v>282.7</v>
      </c>
      <c r="K131" s="137" t="s">
        <v>189</v>
      </c>
      <c r="L131" s="141">
        <f>L132+L134+L138+L142+L143</f>
        <v>0</v>
      </c>
    </row>
    <row r="132" spans="1:12" ht="12.75">
      <c r="A132" s="117">
        <v>102</v>
      </c>
      <c r="B132" s="137">
        <v>3</v>
      </c>
      <c r="C132" s="137">
        <v>1</v>
      </c>
      <c r="D132" s="137">
        <v>1</v>
      </c>
      <c r="E132" s="137">
        <v>1</v>
      </c>
      <c r="F132" s="137"/>
      <c r="G132" s="137"/>
      <c r="H132" s="140" t="s">
        <v>270</v>
      </c>
      <c r="I132" s="141">
        <f>I133</f>
        <v>0</v>
      </c>
      <c r="J132" s="141">
        <f>J133</f>
        <v>0</v>
      </c>
      <c r="K132" s="137" t="s">
        <v>189</v>
      </c>
      <c r="L132" s="141">
        <f>L133</f>
        <v>0</v>
      </c>
    </row>
    <row r="133" spans="1:12" ht="12.75">
      <c r="A133" s="117">
        <v>103</v>
      </c>
      <c r="B133" s="137">
        <v>3</v>
      </c>
      <c r="C133" s="137">
        <v>1</v>
      </c>
      <c r="D133" s="137">
        <v>1</v>
      </c>
      <c r="E133" s="137">
        <v>1</v>
      </c>
      <c r="F133" s="137">
        <v>1</v>
      </c>
      <c r="G133" s="137">
        <v>1</v>
      </c>
      <c r="H133" s="140" t="s">
        <v>270</v>
      </c>
      <c r="I133" s="142"/>
      <c r="J133" s="142"/>
      <c r="K133" s="137" t="s">
        <v>189</v>
      </c>
      <c r="L133" s="143"/>
    </row>
    <row r="134" spans="1:12" ht="12.75">
      <c r="A134" s="117">
        <v>104</v>
      </c>
      <c r="B134" s="137">
        <v>3</v>
      </c>
      <c r="C134" s="137">
        <v>1</v>
      </c>
      <c r="D134" s="137">
        <v>1</v>
      </c>
      <c r="E134" s="137">
        <v>2</v>
      </c>
      <c r="F134" s="137"/>
      <c r="G134" s="137"/>
      <c r="H134" s="140" t="s">
        <v>271</v>
      </c>
      <c r="I134" s="141">
        <f>I135+I136+I137</f>
        <v>0</v>
      </c>
      <c r="J134" s="141">
        <f>J135+J136+J137</f>
        <v>282.7</v>
      </c>
      <c r="K134" s="137" t="s">
        <v>189</v>
      </c>
      <c r="L134" s="141">
        <f>L135+L136+L137</f>
        <v>0</v>
      </c>
    </row>
    <row r="135" spans="1:12" ht="12.75">
      <c r="A135" s="117">
        <v>105</v>
      </c>
      <c r="B135" s="137">
        <v>3</v>
      </c>
      <c r="C135" s="137">
        <v>1</v>
      </c>
      <c r="D135" s="137">
        <v>1</v>
      </c>
      <c r="E135" s="137">
        <v>2</v>
      </c>
      <c r="F135" s="137">
        <v>1</v>
      </c>
      <c r="G135" s="137">
        <v>1</v>
      </c>
      <c r="H135" s="140" t="s">
        <v>272</v>
      </c>
      <c r="I135" s="142"/>
      <c r="J135" s="142"/>
      <c r="K135" s="137" t="s">
        <v>189</v>
      </c>
      <c r="L135" s="143"/>
    </row>
    <row r="136" spans="1:12" ht="12.75">
      <c r="A136" s="117">
        <v>106</v>
      </c>
      <c r="B136" s="137">
        <v>3</v>
      </c>
      <c r="C136" s="137">
        <v>1</v>
      </c>
      <c r="D136" s="137">
        <v>1</v>
      </c>
      <c r="E136" s="137">
        <v>2</v>
      </c>
      <c r="F136" s="137">
        <v>1</v>
      </c>
      <c r="G136" s="137">
        <v>2</v>
      </c>
      <c r="H136" s="140" t="s">
        <v>273</v>
      </c>
      <c r="I136" s="142"/>
      <c r="J136" s="142">
        <v>261.4</v>
      </c>
      <c r="K136" s="137" t="s">
        <v>189</v>
      </c>
      <c r="L136" s="143"/>
    </row>
    <row r="137" spans="1:12" ht="12.75">
      <c r="A137" s="117">
        <v>107</v>
      </c>
      <c r="B137" s="137">
        <v>3</v>
      </c>
      <c r="C137" s="137">
        <v>1</v>
      </c>
      <c r="D137" s="137">
        <v>1</v>
      </c>
      <c r="E137" s="137">
        <v>2</v>
      </c>
      <c r="F137" s="137">
        <v>1</v>
      </c>
      <c r="G137" s="137">
        <v>3</v>
      </c>
      <c r="H137" s="140" t="s">
        <v>274</v>
      </c>
      <c r="I137" s="142"/>
      <c r="J137" s="142">
        <v>21.3</v>
      </c>
      <c r="K137" s="137" t="s">
        <v>189</v>
      </c>
      <c r="L137" s="143"/>
    </row>
    <row r="138" spans="1:12" ht="12.75">
      <c r="A138" s="117">
        <v>108</v>
      </c>
      <c r="B138" s="137">
        <v>3</v>
      </c>
      <c r="C138" s="137">
        <v>1</v>
      </c>
      <c r="D138" s="137">
        <v>1</v>
      </c>
      <c r="E138" s="137">
        <v>3</v>
      </c>
      <c r="F138" s="137"/>
      <c r="G138" s="137"/>
      <c r="H138" s="140" t="s">
        <v>275</v>
      </c>
      <c r="I138" s="141">
        <f>I139+I140+I141</f>
        <v>0</v>
      </c>
      <c r="J138" s="141">
        <f>J139+J140+J141</f>
        <v>0</v>
      </c>
      <c r="K138" s="137" t="s">
        <v>189</v>
      </c>
      <c r="L138" s="141">
        <f>L139+L140+L141</f>
        <v>0</v>
      </c>
    </row>
    <row r="139" spans="1:12" ht="12.75">
      <c r="A139" s="117">
        <v>109</v>
      </c>
      <c r="B139" s="137">
        <v>3</v>
      </c>
      <c r="C139" s="137">
        <v>1</v>
      </c>
      <c r="D139" s="137">
        <v>1</v>
      </c>
      <c r="E139" s="137">
        <v>3</v>
      </c>
      <c r="F139" s="137">
        <v>1</v>
      </c>
      <c r="G139" s="137">
        <v>1</v>
      </c>
      <c r="H139" s="140" t="s">
        <v>276</v>
      </c>
      <c r="I139" s="142"/>
      <c r="J139" s="142"/>
      <c r="K139" s="137" t="s">
        <v>189</v>
      </c>
      <c r="L139" s="143"/>
    </row>
    <row r="140" spans="1:12" ht="12.75">
      <c r="A140" s="117">
        <v>110</v>
      </c>
      <c r="B140" s="137">
        <v>3</v>
      </c>
      <c r="C140" s="137">
        <v>1</v>
      </c>
      <c r="D140" s="137">
        <v>1</v>
      </c>
      <c r="E140" s="137">
        <v>3</v>
      </c>
      <c r="F140" s="137">
        <v>1</v>
      </c>
      <c r="G140" s="137">
        <v>2</v>
      </c>
      <c r="H140" s="140" t="s">
        <v>277</v>
      </c>
      <c r="I140" s="142"/>
      <c r="J140" s="142"/>
      <c r="K140" s="137" t="s">
        <v>189</v>
      </c>
      <c r="L140" s="143"/>
    </row>
    <row r="141" spans="1:12" ht="12.75">
      <c r="A141" s="117">
        <v>111</v>
      </c>
      <c r="B141" s="137">
        <v>3</v>
      </c>
      <c r="C141" s="137">
        <v>1</v>
      </c>
      <c r="D141" s="137">
        <v>1</v>
      </c>
      <c r="E141" s="137">
        <v>3</v>
      </c>
      <c r="F141" s="137">
        <v>1</v>
      </c>
      <c r="G141" s="137">
        <v>3</v>
      </c>
      <c r="H141" s="140" t="s">
        <v>378</v>
      </c>
      <c r="I141" s="142"/>
      <c r="J141" s="142"/>
      <c r="K141" s="137" t="s">
        <v>189</v>
      </c>
      <c r="L141" s="143"/>
    </row>
    <row r="142" spans="1:12" ht="12.75">
      <c r="A142" s="117">
        <v>112</v>
      </c>
      <c r="B142" s="137">
        <v>3</v>
      </c>
      <c r="C142" s="137">
        <v>1</v>
      </c>
      <c r="D142" s="137">
        <v>1</v>
      </c>
      <c r="E142" s="137">
        <v>4</v>
      </c>
      <c r="F142" s="137"/>
      <c r="G142" s="137"/>
      <c r="H142" s="140" t="s">
        <v>278</v>
      </c>
      <c r="I142" s="142"/>
      <c r="J142" s="142"/>
      <c r="K142" s="137" t="s">
        <v>189</v>
      </c>
      <c r="L142" s="142"/>
    </row>
    <row r="143" spans="1:12" ht="22.5">
      <c r="A143" s="117">
        <v>113</v>
      </c>
      <c r="B143" s="137">
        <v>3</v>
      </c>
      <c r="C143" s="137">
        <v>1</v>
      </c>
      <c r="D143" s="137">
        <v>1</v>
      </c>
      <c r="E143" s="137">
        <v>5</v>
      </c>
      <c r="F143" s="137"/>
      <c r="G143" s="137"/>
      <c r="H143" s="140" t="s">
        <v>282</v>
      </c>
      <c r="I143" s="142"/>
      <c r="J143" s="142"/>
      <c r="K143" s="137" t="s">
        <v>189</v>
      </c>
      <c r="L143" s="142"/>
    </row>
    <row r="144" spans="1:12" ht="22.5">
      <c r="A144" s="117">
        <v>114</v>
      </c>
      <c r="B144" s="137">
        <v>3</v>
      </c>
      <c r="C144" s="137">
        <v>1</v>
      </c>
      <c r="D144" s="137">
        <v>2</v>
      </c>
      <c r="E144" s="137"/>
      <c r="F144" s="137"/>
      <c r="G144" s="137"/>
      <c r="H144" s="140" t="s">
        <v>283</v>
      </c>
      <c r="I144" s="141">
        <f>I145+I146+I147+I148+I149</f>
        <v>0</v>
      </c>
      <c r="J144" s="141">
        <f>J145+J146+J147+J148+J149</f>
        <v>0</v>
      </c>
      <c r="K144" s="137" t="s">
        <v>189</v>
      </c>
      <c r="L144" s="141">
        <f>L145+L146+L147+L148+L149</f>
        <v>0</v>
      </c>
    </row>
    <row r="145" spans="1:12" ht="27" customHeight="1">
      <c r="A145" s="117">
        <v>115</v>
      </c>
      <c r="B145" s="137">
        <v>3</v>
      </c>
      <c r="C145" s="137">
        <v>1</v>
      </c>
      <c r="D145" s="137">
        <v>2</v>
      </c>
      <c r="E145" s="137">
        <v>1</v>
      </c>
      <c r="F145" s="137">
        <v>1</v>
      </c>
      <c r="G145" s="137">
        <v>1</v>
      </c>
      <c r="H145" s="140" t="s">
        <v>285</v>
      </c>
      <c r="I145" s="142"/>
      <c r="J145" s="142"/>
      <c r="K145" s="137" t="s">
        <v>189</v>
      </c>
      <c r="L145" s="142"/>
    </row>
    <row r="146" spans="1:12" ht="33.75">
      <c r="A146" s="117">
        <v>116</v>
      </c>
      <c r="B146" s="137">
        <v>3</v>
      </c>
      <c r="C146" s="137">
        <v>1</v>
      </c>
      <c r="D146" s="137">
        <v>2</v>
      </c>
      <c r="E146" s="137">
        <v>1</v>
      </c>
      <c r="F146" s="137">
        <v>1</v>
      </c>
      <c r="G146" s="137">
        <v>2</v>
      </c>
      <c r="H146" s="140" t="s">
        <v>286</v>
      </c>
      <c r="I146" s="142"/>
      <c r="J146" s="142"/>
      <c r="K146" s="137" t="s">
        <v>189</v>
      </c>
      <c r="L146" s="142"/>
    </row>
    <row r="147" spans="1:12" ht="12.75">
      <c r="A147" s="117">
        <v>117</v>
      </c>
      <c r="B147" s="137">
        <v>3</v>
      </c>
      <c r="C147" s="137">
        <v>1</v>
      </c>
      <c r="D147" s="137">
        <v>2</v>
      </c>
      <c r="E147" s="137">
        <v>1</v>
      </c>
      <c r="F147" s="137">
        <v>1</v>
      </c>
      <c r="G147" s="137">
        <v>3</v>
      </c>
      <c r="H147" s="140" t="s">
        <v>287</v>
      </c>
      <c r="I147" s="142"/>
      <c r="J147" s="142"/>
      <c r="K147" s="137" t="s">
        <v>189</v>
      </c>
      <c r="L147" s="142"/>
    </row>
    <row r="148" spans="1:12" ht="12.75">
      <c r="A148" s="117">
        <v>118</v>
      </c>
      <c r="B148" s="137">
        <v>3</v>
      </c>
      <c r="C148" s="137">
        <v>1</v>
      </c>
      <c r="D148" s="137">
        <v>2</v>
      </c>
      <c r="E148" s="137">
        <v>1</v>
      </c>
      <c r="F148" s="137">
        <v>1</v>
      </c>
      <c r="G148" s="137">
        <v>4</v>
      </c>
      <c r="H148" s="140" t="s">
        <v>288</v>
      </c>
      <c r="I148" s="142"/>
      <c r="J148" s="142"/>
      <c r="K148" s="137" t="s">
        <v>189</v>
      </c>
      <c r="L148" s="142"/>
    </row>
    <row r="149" spans="1:12" ht="12.75">
      <c r="A149" s="117">
        <v>119</v>
      </c>
      <c r="B149" s="137">
        <v>3</v>
      </c>
      <c r="C149" s="137">
        <v>1</v>
      </c>
      <c r="D149" s="137">
        <v>2</v>
      </c>
      <c r="E149" s="137">
        <v>1</v>
      </c>
      <c r="F149" s="137">
        <v>1</v>
      </c>
      <c r="G149" s="137">
        <v>5</v>
      </c>
      <c r="H149" s="140" t="s">
        <v>289</v>
      </c>
      <c r="I149" s="142"/>
      <c r="J149" s="142"/>
      <c r="K149" s="137" t="s">
        <v>189</v>
      </c>
      <c r="L149" s="142"/>
    </row>
    <row r="150" spans="1:12" ht="15" customHeight="1">
      <c r="A150" s="117">
        <v>120</v>
      </c>
      <c r="B150" s="137">
        <v>3</v>
      </c>
      <c r="C150" s="137">
        <v>1</v>
      </c>
      <c r="D150" s="137">
        <v>3</v>
      </c>
      <c r="E150" s="137"/>
      <c r="F150" s="137"/>
      <c r="G150" s="137"/>
      <c r="H150" s="140" t="s">
        <v>379</v>
      </c>
      <c r="I150" s="141">
        <f>I151+I153</f>
        <v>0</v>
      </c>
      <c r="J150" s="141">
        <f>J151+J153</f>
        <v>0</v>
      </c>
      <c r="K150" s="137" t="s">
        <v>189</v>
      </c>
      <c r="L150" s="141">
        <f>L151+L153</f>
        <v>0</v>
      </c>
    </row>
    <row r="151" spans="1:12" ht="25.5" customHeight="1">
      <c r="A151" s="146">
        <v>121</v>
      </c>
      <c r="B151" s="147">
        <v>3</v>
      </c>
      <c r="C151" s="147">
        <v>1</v>
      </c>
      <c r="D151" s="147">
        <v>3</v>
      </c>
      <c r="E151" s="147">
        <v>1</v>
      </c>
      <c r="F151" s="147"/>
      <c r="G151" s="147"/>
      <c r="H151" s="148" t="s">
        <v>380</v>
      </c>
      <c r="I151" s="149">
        <f>I152</f>
        <v>0</v>
      </c>
      <c r="J151" s="149">
        <f>J152</f>
        <v>0</v>
      </c>
      <c r="K151" s="147" t="s">
        <v>189</v>
      </c>
      <c r="L151" s="149">
        <f>L152</f>
        <v>0</v>
      </c>
    </row>
    <row r="152" spans="1:12" ht="25.5" customHeight="1">
      <c r="A152" s="146">
        <v>122</v>
      </c>
      <c r="B152" s="147">
        <v>3</v>
      </c>
      <c r="C152" s="147">
        <v>1</v>
      </c>
      <c r="D152" s="147">
        <v>3</v>
      </c>
      <c r="E152" s="147">
        <v>1</v>
      </c>
      <c r="F152" s="147">
        <v>1</v>
      </c>
      <c r="G152" s="147">
        <v>1</v>
      </c>
      <c r="H152" s="148" t="s">
        <v>380</v>
      </c>
      <c r="I152" s="150"/>
      <c r="J152" s="150"/>
      <c r="K152" s="147" t="s">
        <v>189</v>
      </c>
      <c r="L152" s="150"/>
    </row>
    <row r="153" spans="1:12" ht="15.75" customHeight="1">
      <c r="A153" s="146">
        <v>123</v>
      </c>
      <c r="B153" s="147">
        <v>3</v>
      </c>
      <c r="C153" s="147">
        <v>1</v>
      </c>
      <c r="D153" s="147">
        <v>3</v>
      </c>
      <c r="E153" s="147">
        <v>2</v>
      </c>
      <c r="F153" s="147"/>
      <c r="G153" s="147"/>
      <c r="H153" s="148" t="s">
        <v>381</v>
      </c>
      <c r="I153" s="149">
        <f>I154+I155+I156+I157+I158</f>
        <v>0</v>
      </c>
      <c r="J153" s="149">
        <f>J154+J155+J156+J157+J158</f>
        <v>0</v>
      </c>
      <c r="K153" s="147" t="s">
        <v>189</v>
      </c>
      <c r="L153" s="149">
        <f>L154+L155+L156+L157+L158</f>
        <v>0</v>
      </c>
    </row>
    <row r="154" spans="1:12" ht="18.75" customHeight="1">
      <c r="A154" s="146">
        <v>124</v>
      </c>
      <c r="B154" s="147">
        <v>3</v>
      </c>
      <c r="C154" s="147">
        <v>1</v>
      </c>
      <c r="D154" s="147">
        <v>3</v>
      </c>
      <c r="E154" s="147">
        <v>2</v>
      </c>
      <c r="F154" s="147">
        <v>1</v>
      </c>
      <c r="G154" s="147">
        <v>1</v>
      </c>
      <c r="H154" s="148" t="s">
        <v>382</v>
      </c>
      <c r="I154" s="150"/>
      <c r="J154" s="150"/>
      <c r="K154" s="147" t="s">
        <v>189</v>
      </c>
      <c r="L154" s="150"/>
    </row>
    <row r="155" spans="1:12" ht="19.5" customHeight="1">
      <c r="A155" s="146">
        <v>125</v>
      </c>
      <c r="B155" s="147">
        <v>3</v>
      </c>
      <c r="C155" s="147">
        <v>1</v>
      </c>
      <c r="D155" s="147">
        <v>3</v>
      </c>
      <c r="E155" s="147">
        <v>2</v>
      </c>
      <c r="F155" s="147">
        <v>1</v>
      </c>
      <c r="G155" s="147">
        <v>2</v>
      </c>
      <c r="H155" s="148" t="s">
        <v>383</v>
      </c>
      <c r="I155" s="150"/>
      <c r="J155" s="150"/>
      <c r="K155" s="147" t="s">
        <v>189</v>
      </c>
      <c r="L155" s="150"/>
    </row>
    <row r="156" spans="1:12" ht="18" customHeight="1">
      <c r="A156" s="146">
        <v>126</v>
      </c>
      <c r="B156" s="147">
        <v>3</v>
      </c>
      <c r="C156" s="147">
        <v>1</v>
      </c>
      <c r="D156" s="147">
        <v>3</v>
      </c>
      <c r="E156" s="147">
        <v>2</v>
      </c>
      <c r="F156" s="147">
        <v>1</v>
      </c>
      <c r="G156" s="147">
        <v>3</v>
      </c>
      <c r="H156" s="148" t="s">
        <v>384</v>
      </c>
      <c r="I156" s="150"/>
      <c r="J156" s="150"/>
      <c r="K156" s="147" t="s">
        <v>189</v>
      </c>
      <c r="L156" s="150"/>
    </row>
    <row r="157" spans="1:12" ht="25.5" customHeight="1">
      <c r="A157" s="146">
        <v>127</v>
      </c>
      <c r="B157" s="147">
        <v>3</v>
      </c>
      <c r="C157" s="147">
        <v>1</v>
      </c>
      <c r="D157" s="147">
        <v>3</v>
      </c>
      <c r="E157" s="147">
        <v>2</v>
      </c>
      <c r="F157" s="147">
        <v>1</v>
      </c>
      <c r="G157" s="147">
        <v>4</v>
      </c>
      <c r="H157" s="148" t="s">
        <v>385</v>
      </c>
      <c r="I157" s="150"/>
      <c r="J157" s="150"/>
      <c r="K157" s="147" t="s">
        <v>189</v>
      </c>
      <c r="L157" s="150"/>
    </row>
    <row r="158" spans="1:12" ht="18" customHeight="1">
      <c r="A158" s="146">
        <v>128</v>
      </c>
      <c r="B158" s="147">
        <v>3</v>
      </c>
      <c r="C158" s="147">
        <v>1</v>
      </c>
      <c r="D158" s="147">
        <v>3</v>
      </c>
      <c r="E158" s="147">
        <v>2</v>
      </c>
      <c r="F158" s="147">
        <v>1</v>
      </c>
      <c r="G158" s="147">
        <v>5</v>
      </c>
      <c r="H158" s="148" t="s">
        <v>386</v>
      </c>
      <c r="I158" s="150"/>
      <c r="J158" s="150"/>
      <c r="K158" s="147" t="s">
        <v>189</v>
      </c>
      <c r="L158" s="150"/>
    </row>
    <row r="159" spans="1:12" ht="33.75">
      <c r="A159" s="117">
        <v>129</v>
      </c>
      <c r="B159" s="137">
        <v>3</v>
      </c>
      <c r="C159" s="137">
        <v>1</v>
      </c>
      <c r="D159" s="137">
        <v>4</v>
      </c>
      <c r="E159" s="137"/>
      <c r="F159" s="137"/>
      <c r="G159" s="137"/>
      <c r="H159" s="140" t="s">
        <v>387</v>
      </c>
      <c r="I159" s="142"/>
      <c r="J159" s="142"/>
      <c r="K159" s="137" t="s">
        <v>189</v>
      </c>
      <c r="L159" s="142"/>
    </row>
    <row r="160" spans="1:12" ht="22.5">
      <c r="A160" s="117">
        <v>130</v>
      </c>
      <c r="B160" s="137">
        <v>3</v>
      </c>
      <c r="C160" s="137">
        <v>1</v>
      </c>
      <c r="D160" s="137">
        <v>5</v>
      </c>
      <c r="E160" s="137"/>
      <c r="F160" s="137"/>
      <c r="G160" s="137"/>
      <c r="H160" s="140" t="s">
        <v>291</v>
      </c>
      <c r="I160" s="142"/>
      <c r="J160" s="142"/>
      <c r="K160" s="137" t="s">
        <v>189</v>
      </c>
      <c r="L160" s="142"/>
    </row>
    <row r="161" spans="1:12" ht="24.75" customHeight="1">
      <c r="A161" s="117">
        <v>131</v>
      </c>
      <c r="B161" s="136">
        <v>3</v>
      </c>
      <c r="C161" s="136">
        <v>2</v>
      </c>
      <c r="D161" s="136"/>
      <c r="E161" s="136"/>
      <c r="F161" s="136"/>
      <c r="G161" s="136"/>
      <c r="H161" s="138" t="s">
        <v>388</v>
      </c>
      <c r="I161" s="151"/>
      <c r="J161" s="151"/>
      <c r="K161" s="137" t="s">
        <v>189</v>
      </c>
      <c r="L161" s="151"/>
    </row>
    <row r="162" spans="1:12" ht="34.5" customHeight="1">
      <c r="A162" s="117">
        <v>132</v>
      </c>
      <c r="B162" s="136">
        <v>3</v>
      </c>
      <c r="C162" s="136">
        <v>3</v>
      </c>
      <c r="D162" s="136"/>
      <c r="E162" s="136"/>
      <c r="F162" s="136"/>
      <c r="G162" s="136"/>
      <c r="H162" s="138" t="s">
        <v>389</v>
      </c>
      <c r="I162" s="151">
        <v>2082.5</v>
      </c>
      <c r="J162" s="151">
        <v>1586.8</v>
      </c>
      <c r="K162" s="137" t="s">
        <v>189</v>
      </c>
      <c r="L162" s="151"/>
    </row>
    <row r="163" spans="1:12" ht="12.75">
      <c r="A163" s="117">
        <v>133</v>
      </c>
      <c r="B163" s="137"/>
      <c r="C163" s="137"/>
      <c r="D163" s="137"/>
      <c r="E163" s="137"/>
      <c r="F163" s="137"/>
      <c r="G163" s="137"/>
      <c r="H163" s="138" t="s">
        <v>390</v>
      </c>
      <c r="I163" s="139">
        <f>I31+I129</f>
        <v>2253.5</v>
      </c>
      <c r="J163" s="139">
        <f>J31+J129</f>
        <v>2747.7</v>
      </c>
      <c r="K163" s="139">
        <f>K31</f>
        <v>0</v>
      </c>
      <c r="L163" s="139">
        <f>L31+L129</f>
        <v>0</v>
      </c>
    </row>
    <row r="164" spans="2:12" ht="12.75">
      <c r="B164" s="152"/>
      <c r="C164" s="152"/>
      <c r="D164" s="152"/>
      <c r="E164" s="152"/>
      <c r="F164" s="152"/>
      <c r="G164" s="152"/>
      <c r="H164" s="153"/>
      <c r="I164" s="152"/>
      <c r="J164" s="152"/>
      <c r="K164" s="152"/>
      <c r="L164" s="152"/>
    </row>
    <row r="165" spans="2:12" ht="12.75">
      <c r="B165" s="152"/>
      <c r="C165" s="152"/>
      <c r="D165" s="152"/>
      <c r="E165" s="152"/>
      <c r="F165" s="152"/>
      <c r="G165" s="152"/>
      <c r="H165" s="153"/>
      <c r="I165" s="152"/>
      <c r="J165" s="152"/>
      <c r="K165" s="152"/>
      <c r="L165" s="152"/>
    </row>
    <row r="166" spans="2:12" ht="12.75">
      <c r="B166" s="111"/>
      <c r="C166" s="111"/>
      <c r="D166" s="111"/>
      <c r="E166" s="111"/>
      <c r="F166" s="111"/>
      <c r="G166" s="111"/>
      <c r="H166" s="110"/>
      <c r="I166" s="111"/>
      <c r="J166" s="111"/>
      <c r="K166" s="111"/>
      <c r="L166" s="111"/>
    </row>
    <row r="167" spans="2:12" ht="12.75">
      <c r="B167" s="279" t="s">
        <v>325</v>
      </c>
      <c r="C167" s="280"/>
      <c r="D167" s="280"/>
      <c r="E167" s="280"/>
      <c r="F167" s="280"/>
      <c r="G167" s="281"/>
      <c r="H167" s="288" t="s">
        <v>208</v>
      </c>
      <c r="I167" s="154" t="s">
        <v>391</v>
      </c>
      <c r="J167" s="154"/>
      <c r="K167" s="155"/>
      <c r="L167" s="155"/>
    </row>
    <row r="168" spans="2:12" ht="12.75">
      <c r="B168" s="282"/>
      <c r="C168" s="283"/>
      <c r="D168" s="283"/>
      <c r="E168" s="283"/>
      <c r="F168" s="283"/>
      <c r="G168" s="284"/>
      <c r="H168" s="289"/>
      <c r="I168" s="127" t="s">
        <v>327</v>
      </c>
      <c r="J168" s="123"/>
      <c r="K168" s="111"/>
      <c r="L168" s="111"/>
    </row>
    <row r="169" spans="2:12" ht="45">
      <c r="B169" s="285"/>
      <c r="C169" s="286"/>
      <c r="D169" s="286"/>
      <c r="E169" s="286"/>
      <c r="F169" s="286"/>
      <c r="G169" s="287"/>
      <c r="H169" s="290"/>
      <c r="I169" s="156" t="s">
        <v>328</v>
      </c>
      <c r="J169" s="156" t="s">
        <v>329</v>
      </c>
      <c r="K169" s="111"/>
      <c r="L169" s="111"/>
    </row>
    <row r="170" spans="1:12" ht="12.75">
      <c r="A170" s="117">
        <v>134</v>
      </c>
      <c r="B170" s="157">
        <v>2</v>
      </c>
      <c r="C170" s="158"/>
      <c r="D170" s="158"/>
      <c r="E170" s="158"/>
      <c r="F170" s="158"/>
      <c r="G170" s="158"/>
      <c r="H170" s="158" t="s">
        <v>392</v>
      </c>
      <c r="I170" s="159">
        <v>42.8</v>
      </c>
      <c r="J170" s="159">
        <v>60.1</v>
      </c>
      <c r="K170" s="111"/>
      <c r="L170" s="111"/>
    </row>
    <row r="171" spans="1:12" ht="63">
      <c r="A171" s="117">
        <v>135</v>
      </c>
      <c r="B171" s="160">
        <v>3</v>
      </c>
      <c r="C171" s="161"/>
      <c r="D171" s="161"/>
      <c r="E171" s="161"/>
      <c r="F171" s="161"/>
      <c r="G171" s="161"/>
      <c r="H171" s="138" t="s">
        <v>376</v>
      </c>
      <c r="I171" s="151"/>
      <c r="J171" s="151"/>
      <c r="K171" s="111"/>
      <c r="L171" s="111"/>
    </row>
    <row r="172" spans="1:12" ht="12.75">
      <c r="A172" s="117">
        <v>136</v>
      </c>
      <c r="B172" s="161"/>
      <c r="C172" s="161"/>
      <c r="D172" s="161"/>
      <c r="E172" s="161"/>
      <c r="F172" s="161"/>
      <c r="G172" s="161"/>
      <c r="H172" s="162" t="s">
        <v>390</v>
      </c>
      <c r="I172" s="139">
        <f>I170+I171</f>
        <v>42.8</v>
      </c>
      <c r="J172" s="139">
        <f>J170+J171</f>
        <v>60.1</v>
      </c>
      <c r="K172" s="111"/>
      <c r="L172" s="111"/>
    </row>
    <row r="175" spans="2:13" ht="15" customHeight="1">
      <c r="B175" s="273" t="s">
        <v>393</v>
      </c>
      <c r="C175" s="274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</row>
    <row r="176" spans="2:13" ht="19.5" customHeight="1">
      <c r="B176" s="275" t="s">
        <v>394</v>
      </c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</row>
    <row r="177" ht="15" customHeight="1">
      <c r="A177" s="107"/>
    </row>
    <row r="178" spans="2:14" ht="12.75">
      <c r="B178" s="277" t="s">
        <v>395</v>
      </c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163"/>
    </row>
    <row r="179" spans="2:13" ht="12.75">
      <c r="B179" s="164" t="s">
        <v>396</v>
      </c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I1:L1"/>
    <mergeCell ref="I2:L2"/>
    <mergeCell ref="I3:L3"/>
    <mergeCell ref="I4:L4"/>
    <mergeCell ref="I5:L5"/>
    <mergeCell ref="D7:M7"/>
    <mergeCell ref="H12:K12"/>
    <mergeCell ref="H14:K14"/>
    <mergeCell ref="H18:K18"/>
    <mergeCell ref="I21:K21"/>
    <mergeCell ref="I22:K22"/>
    <mergeCell ref="I23:K23"/>
    <mergeCell ref="B175:M175"/>
    <mergeCell ref="B176:M176"/>
    <mergeCell ref="B178:M178"/>
    <mergeCell ref="B25:G29"/>
    <mergeCell ref="H25:H29"/>
    <mergeCell ref="I27:I29"/>
    <mergeCell ref="J28:J29"/>
    <mergeCell ref="B167:G169"/>
    <mergeCell ref="H167:H16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I.Lapkuviene</cp:lastModifiedBy>
  <cp:lastPrinted>2016-01-26T16:51:10Z</cp:lastPrinted>
  <dcterms:created xsi:type="dcterms:W3CDTF">2004-04-20T08:38:47Z</dcterms:created>
  <dcterms:modified xsi:type="dcterms:W3CDTF">2016-04-25T13:28:43Z</dcterms:modified>
  <cp:category/>
  <cp:version/>
  <cp:contentType/>
  <cp:contentStatus/>
</cp:coreProperties>
</file>