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Lapkuviene\Desktop\"/>
    </mc:Choice>
  </mc:AlternateContent>
  <bookViews>
    <workbookView xWindow="0" yWindow="0" windowWidth="28800" windowHeight="11835"/>
  </bookViews>
  <sheets>
    <sheet name="1-sav.(pajamos)" sheetId="8" r:id="rId1"/>
    <sheet name="1-sav.(išlaidos)" sheetId="7" r:id="rId2"/>
    <sheet name="2-sav.(suvestinė)" sheetId="1" r:id="rId3"/>
    <sheet name="3-sav" sheetId="5" r:id="rId4"/>
    <sheet name="3-sav.(1 priedas) " sheetId="6" r:id="rId5"/>
    <sheet name="Speciali tikslininė dotacija" sheetId="4" r:id="rId6"/>
    <sheet name="2-sav.(papildoma)" sheetId="3" r:id="rId7"/>
    <sheet name="mokėtinos-gautinos" sheetId="2" r:id="rId8"/>
  </sheets>
  <externalReferences>
    <externalReference r:id="rId9"/>
  </externalReferences>
  <definedNames>
    <definedName name="_xlnm.Print_Titles" localSheetId="0">'1-sav.(pajamos)'!$23:$26</definedName>
    <definedName name="_xlnm.Print_Titles" localSheetId="6">'2-sav.(papildoma)'!$24:$28</definedName>
    <definedName name="_xlnm.Print_Titles" localSheetId="2">'2-sav.(suvestinė)'!$24:$28</definedName>
    <definedName name="_xlnm.Print_Titles" localSheetId="3">'3-sav'!$18:$23</definedName>
    <definedName name="_xlnm.Print_Titles" localSheetId="4">'3-sav.(1 priedas) '!$15:$17</definedName>
    <definedName name="_xlnm.Print_Titles" localSheetId="7">'mokėtinos-gautinos'!$20:$30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8" l="1"/>
  <c r="K119" i="8" s="1"/>
  <c r="J120" i="8"/>
  <c r="J119" i="8" s="1"/>
  <c r="K116" i="8"/>
  <c r="J116" i="8"/>
  <c r="K105" i="8"/>
  <c r="J105" i="8"/>
  <c r="K104" i="8"/>
  <c r="J104" i="8"/>
  <c r="K103" i="8"/>
  <c r="J103" i="8"/>
  <c r="K100" i="8"/>
  <c r="J100" i="8"/>
  <c r="K92" i="8"/>
  <c r="J92" i="8"/>
  <c r="K91" i="8"/>
  <c r="J91" i="8"/>
  <c r="K84" i="8"/>
  <c r="J84" i="8"/>
  <c r="K79" i="8"/>
  <c r="K77" i="8" s="1"/>
  <c r="J79" i="8"/>
  <c r="J77" i="8" s="1"/>
  <c r="K73" i="8"/>
  <c r="K72" i="8" s="1"/>
  <c r="K71" i="8" s="1"/>
  <c r="J73" i="8"/>
  <c r="J72" i="8" s="1"/>
  <c r="J71" i="8" s="1"/>
  <c r="K64" i="8"/>
  <c r="J64" i="8"/>
  <c r="K63" i="8"/>
  <c r="J63" i="8"/>
  <c r="K57" i="8"/>
  <c r="J57" i="8"/>
  <c r="K56" i="8"/>
  <c r="K55" i="8" s="1"/>
  <c r="J56" i="8"/>
  <c r="J55" i="8" s="1"/>
  <c r="K50" i="8"/>
  <c r="J50" i="8"/>
  <c r="K47" i="8"/>
  <c r="J47" i="8"/>
  <c r="K44" i="8"/>
  <c r="J44" i="8"/>
  <c r="K39" i="8"/>
  <c r="J39" i="8"/>
  <c r="K34" i="8"/>
  <c r="J34" i="8"/>
  <c r="K33" i="8"/>
  <c r="J33" i="8"/>
  <c r="K29" i="8"/>
  <c r="J29" i="8"/>
  <c r="K28" i="8"/>
  <c r="K27" i="8" s="1"/>
  <c r="J28" i="8"/>
  <c r="J27" i="8" s="1"/>
  <c r="E23" i="7"/>
  <c r="E19" i="7"/>
  <c r="E22" i="7" s="1"/>
  <c r="D19" i="7"/>
  <c r="D22" i="7" s="1"/>
  <c r="C49" i="6"/>
  <c r="C48" i="6"/>
  <c r="C47" i="6"/>
  <c r="C46" i="6"/>
  <c r="C45" i="6"/>
  <c r="C44" i="6"/>
  <c r="G43" i="6"/>
  <c r="F43" i="6"/>
  <c r="F40" i="6" s="1"/>
  <c r="E43" i="6"/>
  <c r="E40" i="6" s="1"/>
  <c r="D43" i="6"/>
  <c r="C43" i="6" s="1"/>
  <c r="C42" i="6"/>
  <c r="C41" i="6"/>
  <c r="G40" i="6"/>
  <c r="C39" i="6"/>
  <c r="C38" i="6"/>
  <c r="C36" i="6"/>
  <c r="C35" i="6"/>
  <c r="C34" i="6"/>
  <c r="C33" i="6"/>
  <c r="C32" i="6"/>
  <c r="C31" i="6"/>
  <c r="G30" i="6"/>
  <c r="F30" i="6"/>
  <c r="E30" i="6"/>
  <c r="D30" i="6"/>
  <c r="C30" i="6" s="1"/>
  <c r="C29" i="6"/>
  <c r="C27" i="6"/>
  <c r="C26" i="6"/>
  <c r="C25" i="6"/>
  <c r="C23" i="6"/>
  <c r="C22" i="6"/>
  <c r="G21" i="6"/>
  <c r="G18" i="6" s="1"/>
  <c r="F21" i="6"/>
  <c r="E21" i="6"/>
  <c r="D21" i="6"/>
  <c r="D18" i="6" s="1"/>
  <c r="C21" i="6"/>
  <c r="C20" i="6"/>
  <c r="F18" i="6"/>
  <c r="E18" i="6"/>
  <c r="C96" i="5"/>
  <c r="C95" i="5"/>
  <c r="C94" i="5"/>
  <c r="C93" i="5"/>
  <c r="F92" i="5"/>
  <c r="E92" i="5"/>
  <c r="D92" i="5"/>
  <c r="C92" i="5"/>
  <c r="C91" i="5"/>
  <c r="C90" i="5"/>
  <c r="C89" i="5"/>
  <c r="C88" i="5"/>
  <c r="C87" i="5"/>
  <c r="C86" i="5"/>
  <c r="C85" i="5"/>
  <c r="C84" i="5"/>
  <c r="F83" i="5"/>
  <c r="E83" i="5"/>
  <c r="D83" i="5"/>
  <c r="D79" i="5" s="1"/>
  <c r="C83" i="5"/>
  <c r="C82" i="5"/>
  <c r="C81" i="5"/>
  <c r="C80" i="5"/>
  <c r="F79" i="5"/>
  <c r="F78" i="5" s="1"/>
  <c r="E79" i="5"/>
  <c r="E78" i="5"/>
  <c r="C77" i="5"/>
  <c r="C76" i="5"/>
  <c r="C75" i="5"/>
  <c r="F74" i="5"/>
  <c r="E74" i="5"/>
  <c r="D74" i="5"/>
  <c r="C74" i="5" s="1"/>
  <c r="C73" i="5"/>
  <c r="C72" i="5"/>
  <c r="C71" i="5"/>
  <c r="C70" i="5"/>
  <c r="C69" i="5"/>
  <c r="C68" i="5"/>
  <c r="C67" i="5"/>
  <c r="C66" i="5"/>
  <c r="C65" i="5"/>
  <c r="F64" i="5"/>
  <c r="C64" i="5" s="1"/>
  <c r="E64" i="5"/>
  <c r="D64" i="5"/>
  <c r="C63" i="5"/>
  <c r="C62" i="5"/>
  <c r="C61" i="5"/>
  <c r="E60" i="5"/>
  <c r="E59" i="5" s="1"/>
  <c r="D60" i="5"/>
  <c r="D59" i="5"/>
  <c r="C58" i="5"/>
  <c r="C57" i="5"/>
  <c r="F56" i="5"/>
  <c r="E56" i="5"/>
  <c r="D56" i="5"/>
  <c r="C56" i="5"/>
  <c r="C55" i="5"/>
  <c r="C54" i="5"/>
  <c r="C53" i="5"/>
  <c r="C52" i="5"/>
  <c r="C51" i="5"/>
  <c r="C50" i="5"/>
  <c r="C49" i="5"/>
  <c r="C48" i="5"/>
  <c r="C47" i="5"/>
  <c r="F46" i="5"/>
  <c r="E46" i="5"/>
  <c r="E42" i="5" s="1"/>
  <c r="E41" i="5" s="1"/>
  <c r="D46" i="5"/>
  <c r="C46" i="5" s="1"/>
  <c r="C45" i="5"/>
  <c r="C44" i="5"/>
  <c r="C43" i="5"/>
  <c r="F42" i="5"/>
  <c r="F41" i="5"/>
  <c r="C40" i="5"/>
  <c r="C39" i="5"/>
  <c r="F38" i="5"/>
  <c r="E38" i="5"/>
  <c r="D38" i="5"/>
  <c r="C38" i="5" s="1"/>
  <c r="C37" i="5"/>
  <c r="C36" i="5"/>
  <c r="C35" i="5"/>
  <c r="C34" i="5"/>
  <c r="C33" i="5"/>
  <c r="C32" i="5"/>
  <c r="C31" i="5"/>
  <c r="C30" i="5"/>
  <c r="F29" i="5"/>
  <c r="F25" i="5" s="1"/>
  <c r="F24" i="5" s="1"/>
  <c r="E29" i="5"/>
  <c r="E25" i="5" s="1"/>
  <c r="E24" i="5" s="1"/>
  <c r="D29" i="5"/>
  <c r="C29" i="5" s="1"/>
  <c r="C28" i="5"/>
  <c r="C27" i="5"/>
  <c r="C26" i="5"/>
  <c r="D25" i="5"/>
  <c r="C25" i="5" s="1"/>
  <c r="D41" i="4"/>
  <c r="C41" i="4"/>
  <c r="K149" i="3"/>
  <c r="K145" i="3" s="1"/>
  <c r="J149" i="3"/>
  <c r="I149" i="3"/>
  <c r="K146" i="3"/>
  <c r="J146" i="3"/>
  <c r="J145" i="3" s="1"/>
  <c r="I146" i="3"/>
  <c r="I145" i="3" s="1"/>
  <c r="K142" i="3"/>
  <c r="J142" i="3"/>
  <c r="I142" i="3"/>
  <c r="K139" i="3"/>
  <c r="K138" i="3" s="1"/>
  <c r="K137" i="3" s="1"/>
  <c r="J139" i="3"/>
  <c r="J138" i="3" s="1"/>
  <c r="I139" i="3"/>
  <c r="I138" i="3"/>
  <c r="K134" i="3"/>
  <c r="J134" i="3"/>
  <c r="I134" i="3"/>
  <c r="K132" i="3"/>
  <c r="K131" i="3" s="1"/>
  <c r="J132" i="3"/>
  <c r="J131" i="3" s="1"/>
  <c r="I132" i="3"/>
  <c r="I131" i="3"/>
  <c r="K128" i="3"/>
  <c r="J128" i="3"/>
  <c r="I128" i="3"/>
  <c r="I125" i="3" s="1"/>
  <c r="I124" i="3" s="1"/>
  <c r="K126" i="3"/>
  <c r="K125" i="3" s="1"/>
  <c r="J126" i="3"/>
  <c r="I126" i="3"/>
  <c r="J125" i="3"/>
  <c r="K120" i="3"/>
  <c r="J120" i="3"/>
  <c r="I120" i="3"/>
  <c r="K118" i="3"/>
  <c r="J118" i="3"/>
  <c r="I118" i="3"/>
  <c r="K112" i="3"/>
  <c r="K111" i="3" s="1"/>
  <c r="J112" i="3"/>
  <c r="J111" i="3" s="1"/>
  <c r="I112" i="3"/>
  <c r="I111" i="3"/>
  <c r="K109" i="3"/>
  <c r="J109" i="3"/>
  <c r="I109" i="3"/>
  <c r="K105" i="3"/>
  <c r="K95" i="3" s="1"/>
  <c r="J105" i="3"/>
  <c r="I105" i="3"/>
  <c r="K101" i="3"/>
  <c r="J101" i="3"/>
  <c r="I101" i="3"/>
  <c r="K97" i="3"/>
  <c r="J97" i="3"/>
  <c r="J95" i="3" s="1"/>
  <c r="J94" i="3" s="1"/>
  <c r="I97" i="3"/>
  <c r="I95" i="3" s="1"/>
  <c r="I94" i="3" s="1"/>
  <c r="K89" i="3"/>
  <c r="J89" i="3"/>
  <c r="I89" i="3"/>
  <c r="K86" i="3"/>
  <c r="J86" i="3"/>
  <c r="I86" i="3"/>
  <c r="K83" i="3"/>
  <c r="K82" i="3" s="1"/>
  <c r="J83" i="3"/>
  <c r="I83" i="3"/>
  <c r="J82" i="3"/>
  <c r="I82" i="3"/>
  <c r="K79" i="3"/>
  <c r="J79" i="3"/>
  <c r="I79" i="3"/>
  <c r="I72" i="3" s="1"/>
  <c r="K76" i="3"/>
  <c r="J76" i="3"/>
  <c r="I76" i="3"/>
  <c r="K73" i="3"/>
  <c r="K72" i="3" s="1"/>
  <c r="J73" i="3"/>
  <c r="I73" i="3"/>
  <c r="J72" i="3"/>
  <c r="K69" i="3"/>
  <c r="J69" i="3"/>
  <c r="J68" i="3" s="1"/>
  <c r="I69" i="3"/>
  <c r="I68" i="3" s="1"/>
  <c r="K68" i="3"/>
  <c r="K66" i="3"/>
  <c r="J66" i="3"/>
  <c r="I66" i="3"/>
  <c r="K62" i="3"/>
  <c r="J62" i="3"/>
  <c r="I62" i="3"/>
  <c r="K59" i="3"/>
  <c r="J59" i="3"/>
  <c r="J55" i="3" s="1"/>
  <c r="J54" i="3" s="1"/>
  <c r="I59" i="3"/>
  <c r="K56" i="3"/>
  <c r="J56" i="3"/>
  <c r="I56" i="3"/>
  <c r="I55" i="3" s="1"/>
  <c r="I54" i="3" s="1"/>
  <c r="K55" i="3"/>
  <c r="K54" i="3" s="1"/>
  <c r="K37" i="3"/>
  <c r="J37" i="3"/>
  <c r="J36" i="3" s="1"/>
  <c r="I37" i="3"/>
  <c r="I36" i="3" s="1"/>
  <c r="K36" i="3"/>
  <c r="K34" i="3"/>
  <c r="J34" i="3"/>
  <c r="I34" i="3"/>
  <c r="K31" i="3"/>
  <c r="K30" i="3" s="1"/>
  <c r="J31" i="3"/>
  <c r="J30" i="3" s="1"/>
  <c r="I31" i="3"/>
  <c r="I30" i="3"/>
  <c r="I29" i="3" s="1"/>
  <c r="J172" i="2"/>
  <c r="I172" i="2"/>
  <c r="L153" i="2"/>
  <c r="L150" i="2" s="1"/>
  <c r="J153" i="2"/>
  <c r="I153" i="2"/>
  <c r="L151" i="2"/>
  <c r="J151" i="2"/>
  <c r="J150" i="2" s="1"/>
  <c r="I151" i="2"/>
  <c r="I150" i="2" s="1"/>
  <c r="L144" i="2"/>
  <c r="J144" i="2"/>
  <c r="I144" i="2"/>
  <c r="L138" i="2"/>
  <c r="J138" i="2"/>
  <c r="J131" i="2" s="1"/>
  <c r="J130" i="2" s="1"/>
  <c r="J129" i="2" s="1"/>
  <c r="I138" i="2"/>
  <c r="L134" i="2"/>
  <c r="J134" i="2"/>
  <c r="I134" i="2"/>
  <c r="L132" i="2"/>
  <c r="J132" i="2"/>
  <c r="I132" i="2"/>
  <c r="I131" i="2" s="1"/>
  <c r="I130" i="2" s="1"/>
  <c r="I129" i="2" s="1"/>
  <c r="L131" i="2"/>
  <c r="L130" i="2" s="1"/>
  <c r="L129" i="2" s="1"/>
  <c r="L125" i="2"/>
  <c r="J125" i="2"/>
  <c r="I125" i="2"/>
  <c r="I124" i="2" s="1"/>
  <c r="I119" i="2" s="1"/>
  <c r="L124" i="2"/>
  <c r="J124" i="2"/>
  <c r="L120" i="2"/>
  <c r="L119" i="2" s="1"/>
  <c r="L116" i="2" s="1"/>
  <c r="J120" i="2"/>
  <c r="J119" i="2" s="1"/>
  <c r="J116" i="2" s="1"/>
  <c r="I120" i="2"/>
  <c r="L117" i="2"/>
  <c r="J117" i="2"/>
  <c r="I117" i="2"/>
  <c r="I116" i="2" s="1"/>
  <c r="L114" i="2"/>
  <c r="J114" i="2"/>
  <c r="I114" i="2"/>
  <c r="L111" i="2"/>
  <c r="J111" i="2"/>
  <c r="J110" i="2" s="1"/>
  <c r="I111" i="2"/>
  <c r="I110" i="2" s="1"/>
  <c r="L110" i="2"/>
  <c r="L107" i="2"/>
  <c r="L100" i="2" s="1"/>
  <c r="J107" i="2"/>
  <c r="I107" i="2"/>
  <c r="L104" i="2"/>
  <c r="J104" i="2"/>
  <c r="I104" i="2"/>
  <c r="L101" i="2"/>
  <c r="J101" i="2"/>
  <c r="J100" i="2" s="1"/>
  <c r="I101" i="2"/>
  <c r="I100" i="2" s="1"/>
  <c r="L98" i="2"/>
  <c r="J98" i="2"/>
  <c r="I98" i="2"/>
  <c r="L96" i="2"/>
  <c r="J96" i="2"/>
  <c r="I96" i="2"/>
  <c r="L94" i="2"/>
  <c r="J94" i="2"/>
  <c r="I94" i="2"/>
  <c r="I88" i="2" s="1"/>
  <c r="L92" i="2"/>
  <c r="J92" i="2"/>
  <c r="I92" i="2"/>
  <c r="L89" i="2"/>
  <c r="L88" i="2" s="1"/>
  <c r="J89" i="2"/>
  <c r="I89" i="2"/>
  <c r="J88" i="2"/>
  <c r="L85" i="2"/>
  <c r="J85" i="2"/>
  <c r="I85" i="2"/>
  <c r="I78" i="2" s="1"/>
  <c r="L82" i="2"/>
  <c r="J82" i="2"/>
  <c r="I82" i="2"/>
  <c r="L79" i="2"/>
  <c r="L78" i="2" s="1"/>
  <c r="J79" i="2"/>
  <c r="I79" i="2"/>
  <c r="J78" i="2"/>
  <c r="L74" i="2"/>
  <c r="J74" i="2"/>
  <c r="J73" i="2" s="1"/>
  <c r="I74" i="2"/>
  <c r="I73" i="2" s="1"/>
  <c r="L73" i="2"/>
  <c r="L71" i="2"/>
  <c r="J71" i="2"/>
  <c r="I71" i="2"/>
  <c r="L67" i="2"/>
  <c r="J67" i="2"/>
  <c r="J58" i="2" s="1"/>
  <c r="J57" i="2" s="1"/>
  <c r="I67" i="2"/>
  <c r="L63" i="2"/>
  <c r="J63" i="2"/>
  <c r="I63" i="2"/>
  <c r="L59" i="2"/>
  <c r="J59" i="2"/>
  <c r="I59" i="2"/>
  <c r="I58" i="2" s="1"/>
  <c r="I57" i="2" s="1"/>
  <c r="L58" i="2"/>
  <c r="L57" i="2" s="1"/>
  <c r="L40" i="2"/>
  <c r="K40" i="2"/>
  <c r="J40" i="2"/>
  <c r="J39" i="2" s="1"/>
  <c r="J31" i="2" s="1"/>
  <c r="J163" i="2" s="1"/>
  <c r="I40" i="2"/>
  <c r="L39" i="2"/>
  <c r="K39" i="2"/>
  <c r="I39" i="2"/>
  <c r="I31" i="2" s="1"/>
  <c r="I163" i="2" s="1"/>
  <c r="L37" i="2"/>
  <c r="J37" i="2"/>
  <c r="I37" i="2"/>
  <c r="K33" i="2"/>
  <c r="J33" i="2"/>
  <c r="I33" i="2"/>
  <c r="L32" i="2"/>
  <c r="K32" i="2"/>
  <c r="J32" i="2"/>
  <c r="I32" i="2"/>
  <c r="K31" i="2"/>
  <c r="K163" i="2" s="1"/>
  <c r="J114" i="8" l="1"/>
  <c r="J125" i="8" s="1"/>
  <c r="K114" i="8"/>
  <c r="J43" i="8"/>
  <c r="J115" i="8"/>
  <c r="K43" i="8"/>
  <c r="K115" i="8"/>
  <c r="C18" i="6"/>
  <c r="D40" i="6"/>
  <c r="C40" i="6" s="1"/>
  <c r="C59" i="5"/>
  <c r="C60" i="5"/>
  <c r="D78" i="5"/>
  <c r="C78" i="5" s="1"/>
  <c r="C79" i="5"/>
  <c r="D24" i="5"/>
  <c r="C24" i="5" s="1"/>
  <c r="D42" i="5"/>
  <c r="F60" i="5"/>
  <c r="F59" i="5" s="1"/>
  <c r="I93" i="3"/>
  <c r="I151" i="3" s="1"/>
  <c r="I152" i="3" s="1"/>
  <c r="K94" i="3"/>
  <c r="I137" i="3"/>
  <c r="J29" i="3"/>
  <c r="K124" i="3"/>
  <c r="K29" i="3"/>
  <c r="J124" i="3"/>
  <c r="J137" i="3"/>
  <c r="J93" i="3" s="1"/>
  <c r="L31" i="2"/>
  <c r="L163" i="2" s="1"/>
  <c r="K149" i="1"/>
  <c r="J149" i="1"/>
  <c r="I149" i="1"/>
  <c r="K146" i="1"/>
  <c r="K145" i="1" s="1"/>
  <c r="J146" i="1"/>
  <c r="I146" i="1"/>
  <c r="I145" i="1" s="1"/>
  <c r="K142" i="1"/>
  <c r="K138" i="1" s="1"/>
  <c r="J142" i="1"/>
  <c r="I142" i="1"/>
  <c r="K139" i="1"/>
  <c r="J139" i="1"/>
  <c r="J138" i="1" s="1"/>
  <c r="I139" i="1"/>
  <c r="K134" i="1"/>
  <c r="J134" i="1"/>
  <c r="I134" i="1"/>
  <c r="K132" i="1"/>
  <c r="J132" i="1"/>
  <c r="J131" i="1" s="1"/>
  <c r="I132" i="1"/>
  <c r="K128" i="1"/>
  <c r="J128" i="1"/>
  <c r="I128" i="1"/>
  <c r="K126" i="1"/>
  <c r="J126" i="1"/>
  <c r="J125" i="1" s="1"/>
  <c r="J124" i="1" s="1"/>
  <c r="I126" i="1"/>
  <c r="I125" i="1"/>
  <c r="K120" i="1"/>
  <c r="J120" i="1"/>
  <c r="I120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I112" i="1" s="1"/>
  <c r="I111" i="1" s="1"/>
  <c r="K110" i="1"/>
  <c r="K109" i="1" s="1"/>
  <c r="J110" i="1"/>
  <c r="J109" i="1" s="1"/>
  <c r="I110" i="1"/>
  <c r="I109" i="1" s="1"/>
  <c r="K105" i="1"/>
  <c r="J105" i="1"/>
  <c r="I105" i="1"/>
  <c r="K103" i="1"/>
  <c r="J103" i="1"/>
  <c r="I103" i="1"/>
  <c r="I101" i="1" s="1"/>
  <c r="K102" i="1"/>
  <c r="J102" i="1"/>
  <c r="I102" i="1"/>
  <c r="J101" i="1"/>
  <c r="K100" i="1"/>
  <c r="J100" i="1"/>
  <c r="I100" i="1"/>
  <c r="K99" i="1"/>
  <c r="J99" i="1"/>
  <c r="I99" i="1"/>
  <c r="I97" i="1" s="1"/>
  <c r="K98" i="1"/>
  <c r="J98" i="1"/>
  <c r="J97" i="1" s="1"/>
  <c r="I98" i="1"/>
  <c r="K92" i="1"/>
  <c r="J92" i="1"/>
  <c r="I92" i="1"/>
  <c r="K91" i="1"/>
  <c r="J91" i="1"/>
  <c r="I91" i="1"/>
  <c r="K90" i="1"/>
  <c r="J90" i="1"/>
  <c r="I90" i="1"/>
  <c r="K89" i="1"/>
  <c r="K88" i="1"/>
  <c r="J88" i="1"/>
  <c r="I88" i="1"/>
  <c r="K87" i="1"/>
  <c r="J87" i="1"/>
  <c r="J86" i="1" s="1"/>
  <c r="I87" i="1"/>
  <c r="K85" i="1"/>
  <c r="J85" i="1"/>
  <c r="I85" i="1"/>
  <c r="K84" i="1"/>
  <c r="K83" i="1" s="1"/>
  <c r="J84" i="1"/>
  <c r="I84" i="1"/>
  <c r="I83" i="1" s="1"/>
  <c r="K79" i="1"/>
  <c r="J79" i="1"/>
  <c r="I79" i="1"/>
  <c r="K76" i="1"/>
  <c r="J76" i="1"/>
  <c r="I76" i="1"/>
  <c r="K73" i="1"/>
  <c r="J73" i="1"/>
  <c r="I73" i="1"/>
  <c r="K71" i="1"/>
  <c r="J71" i="1"/>
  <c r="I71" i="1"/>
  <c r="K70" i="1"/>
  <c r="K69" i="1" s="1"/>
  <c r="K68" i="1" s="1"/>
  <c r="J70" i="1"/>
  <c r="I70" i="1"/>
  <c r="I69" i="1" s="1"/>
  <c r="I68" i="1" s="1"/>
  <c r="K66" i="1"/>
  <c r="J66" i="1"/>
  <c r="I66" i="1"/>
  <c r="K62" i="1"/>
  <c r="J62" i="1"/>
  <c r="I62" i="1"/>
  <c r="K61" i="1"/>
  <c r="K59" i="1" s="1"/>
  <c r="J61" i="1"/>
  <c r="J59" i="1" s="1"/>
  <c r="I61" i="1"/>
  <c r="I59" i="1" s="1"/>
  <c r="K56" i="1"/>
  <c r="J56" i="1"/>
  <c r="I56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5" i="1"/>
  <c r="K34" i="1" s="1"/>
  <c r="J35" i="1"/>
  <c r="J34" i="1" s="1"/>
  <c r="I35" i="1"/>
  <c r="I34" i="1" s="1"/>
  <c r="K32" i="1"/>
  <c r="K31" i="1" s="1"/>
  <c r="J32" i="1"/>
  <c r="J31" i="1" s="1"/>
  <c r="I32" i="1"/>
  <c r="I31" i="1" s="1"/>
  <c r="K125" i="8" l="1"/>
  <c r="D41" i="5"/>
  <c r="C41" i="5" s="1"/>
  <c r="C42" i="5"/>
  <c r="J151" i="3"/>
  <c r="J152" i="3" s="1"/>
  <c r="K151" i="3"/>
  <c r="K152" i="3" s="1"/>
  <c r="K93" i="3"/>
  <c r="J95" i="1"/>
  <c r="K137" i="1"/>
  <c r="J69" i="1"/>
  <c r="J68" i="1" s="1"/>
  <c r="J83" i="1"/>
  <c r="J82" i="1" s="1"/>
  <c r="I89" i="1"/>
  <c r="J89" i="1"/>
  <c r="K97" i="1"/>
  <c r="J112" i="1"/>
  <c r="J111" i="1" s="1"/>
  <c r="J94" i="1" s="1"/>
  <c r="J93" i="1" s="1"/>
  <c r="K125" i="1"/>
  <c r="I131" i="1"/>
  <c r="K55" i="1"/>
  <c r="K54" i="1" s="1"/>
  <c r="J137" i="1"/>
  <c r="I37" i="1"/>
  <c r="I36" i="1" s="1"/>
  <c r="I55" i="1"/>
  <c r="I54" i="1" s="1"/>
  <c r="I72" i="1"/>
  <c r="I86" i="1"/>
  <c r="I82" i="1" s="1"/>
  <c r="K112" i="1"/>
  <c r="K111" i="1" s="1"/>
  <c r="K131" i="1"/>
  <c r="J145" i="1"/>
  <c r="J30" i="1"/>
  <c r="I30" i="1"/>
  <c r="J37" i="1"/>
  <c r="J36" i="1" s="1"/>
  <c r="K37" i="1"/>
  <c r="K36" i="1" s="1"/>
  <c r="J55" i="1"/>
  <c r="J54" i="1" s="1"/>
  <c r="J72" i="1"/>
  <c r="K72" i="1"/>
  <c r="K86" i="1"/>
  <c r="K101" i="1"/>
  <c r="I138" i="1"/>
  <c r="I137" i="1" s="1"/>
  <c r="K30" i="1"/>
  <c r="K82" i="1"/>
  <c r="I95" i="1"/>
  <c r="I94" i="1" s="1"/>
  <c r="I124" i="1"/>
  <c r="J151" i="1" l="1"/>
  <c r="J152" i="1" s="1"/>
  <c r="J29" i="1"/>
  <c r="K95" i="1"/>
  <c r="K94" i="1" s="1"/>
  <c r="I29" i="1"/>
  <c r="K124" i="1"/>
  <c r="K29" i="1"/>
  <c r="I93" i="1"/>
  <c r="I151" i="1" s="1"/>
  <c r="I152" i="1" s="1"/>
  <c r="K93" i="1" l="1"/>
  <c r="K151" i="1" s="1"/>
  <c r="K152" i="1" s="1"/>
</calcChain>
</file>

<file path=xl/sharedStrings.xml><?xml version="1.0" encoding="utf-8"?>
<sst xmlns="http://schemas.openxmlformats.org/spreadsheetml/2006/main" count="977" uniqueCount="483">
  <si>
    <t>Forma Nr. 2 - sav.   Patvirtinta Lietuvos Respublikos finansų</t>
  </si>
  <si>
    <t xml:space="preserve"> ministro   2011 m lapkričio 11 d. įsakymų Nr. 1K-361</t>
  </si>
  <si>
    <t>(Lietuvos Respublikos finansų ministro 2016 m.gegužės 18 d. įsakymo Nr. 1K-185 redakcija)</t>
  </si>
  <si>
    <t>Akmenės rajono savivaldybė</t>
  </si>
  <si>
    <t>( dokumento sudarytojo (savivaldybės) pavadinimas)</t>
  </si>
  <si>
    <t xml:space="preserve">                   BIUDŽETO IŠLAIDŲ SĄMATOS VYKDYMO 2016 M GRUODŽIO 31 D.</t>
  </si>
  <si>
    <t xml:space="preserve">                                                      ATASKAITA</t>
  </si>
  <si>
    <t>metinė</t>
  </si>
  <si>
    <t>(metinė, 1 ketvirčio, pusmečio, devynių mėnesių)</t>
  </si>
  <si>
    <t>2017-02-03  Nr.AF-149</t>
  </si>
  <si>
    <t>(data)</t>
  </si>
  <si>
    <t>Naujoji Akmenė</t>
  </si>
  <si>
    <t>(sudarymo vieta)</t>
  </si>
  <si>
    <t xml:space="preserve">Savivaldybės kodas :     </t>
  </si>
  <si>
    <t xml:space="preserve">          </t>
  </si>
  <si>
    <t xml:space="preserve">Funkcijos kodas:    </t>
  </si>
  <si>
    <t>SUVESTINĖ</t>
  </si>
  <si>
    <t>(Išlaidų pavadinimas pagal valstybės funkcijų klasifikaciją )</t>
  </si>
  <si>
    <t>( tūkst.eurų )</t>
  </si>
  <si>
    <t xml:space="preserve">Išlaidų ekonominės klasifikacijos kodas </t>
  </si>
  <si>
    <t>Išlaidų pavadinimas</t>
  </si>
  <si>
    <t>Eil. Nr.</t>
  </si>
  <si>
    <t>Patvirtinta išlaidų sąmata metams</t>
  </si>
  <si>
    <t>Patikslinta ataskaitinio laikotarpio išlaidų sąmata</t>
  </si>
  <si>
    <t>Vykdymas</t>
  </si>
  <si>
    <t>Išlaidos (2+8+26+40+44+54+61)</t>
  </si>
  <si>
    <t>Darbo užmokestis ir socialinis draudimas (3+6)</t>
  </si>
  <si>
    <t xml:space="preserve">Darbo užmokestis </t>
  </si>
  <si>
    <t>Darbo užmokestis pinigais</t>
  </si>
  <si>
    <t>Pajamos natūra</t>
  </si>
  <si>
    <t>Socialinio draudimo įmokos</t>
  </si>
  <si>
    <t>Prekių ir paslaugų naudojimas (9)</t>
  </si>
  <si>
    <t>Prekių ir paslaugų naudojimas (10+….+25)</t>
  </si>
  <si>
    <t>Mityba</t>
  </si>
  <si>
    <t>Medikamentai (ir darbuotojų sveikatos tikrinimas 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</si>
  <si>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</si>
  <si>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</si>
  <si>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</si>
  <si>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</si>
  <si>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</si>
  <si>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 )</t>
  </si>
  <si>
    <t>Miestų ir gyvenviečių viešasis ūkis</t>
  </si>
  <si>
    <t>Ilgalaikio materialiojo ir nematerialiojo turto nuoma (įskaitant veiklos nuoma)</t>
  </si>
  <si>
    <t>Ilgalaikio materialiojo turto einamasis remontas</t>
  </si>
  <si>
    <t>Kvalifikacijos kėlimas</t>
  </si>
  <si>
    <t xml:space="preserve">Apmokėjimas ekspertams ir konsultantams </t>
  </si>
  <si>
    <t>Apmokėjimas už turto vertinimo paslaugas</t>
  </si>
  <si>
    <t>Komunalinės paslaugos</t>
  </si>
  <si>
    <t>Kitos paslaugos</t>
  </si>
  <si>
    <t>Turto išlaidos (27+38)</t>
  </si>
  <si>
    <t>Palūkanos (28+31+34)</t>
  </si>
  <si>
    <t>Nerezidentams</t>
  </si>
  <si>
    <t>Asignavimų valdytojų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</si>
  <si>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</si>
  <si>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</si>
  <si>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</si>
  <si>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</si>
  <si>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</si>
  <si>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</si>
  <si>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</si>
  <si>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 žemę, žemės gelmių išteklius ir kitą atsirandantį gamtoje turtą</t>
  </si>
  <si>
    <t>Subsidijos (41)</t>
  </si>
  <si>
    <t>Subsidijos iš biudžeto lėšų</t>
  </si>
  <si>
    <t>Subsidijos gaminiams</t>
  </si>
  <si>
    <t>Subsidijos gamybai</t>
  </si>
  <si>
    <t>Dotacijos (45+48+51)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</si>
  <si>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</si>
  <si>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</si>
  <si>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</si>
  <si>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</si>
  <si>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</si>
  <si>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Socialinės išmokos (pašalpos) (55+58 )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</si>
  <si>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</si>
  <si>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</si>
  <si>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</si>
  <si>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</si>
  <si>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</si>
  <si>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</si>
  <si>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 (62+63+64)</t>
  </si>
  <si>
    <t>Stipendijoms</t>
  </si>
  <si>
    <t>Kitiems einamiesiems tikslams</t>
  </si>
  <si>
    <t>Pervedamos lėšos kapitalui formuoti</t>
  </si>
  <si>
    <t>Sandoriai dėl materialiojo ir nematerialiojo turto bei finansinių įsipareigojimų vykdymas (66+96+109)</t>
  </si>
  <si>
    <t>Materialiojo ir nematerialiojo turto įsigijimo išlaidos (67+83+90+92)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</si>
  <si>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</si>
  <si>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</si>
  <si>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</si>
  <si>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</si>
  <si>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</si>
  <si>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</si>
  <si>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</si>
  <si>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</si>
  <si>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</si>
  <si>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</si>
  <si>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</si>
  <si>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</si>
  <si>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</si>
  <si>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</si>
  <si>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</si>
  <si>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</si>
  <si>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</si>
  <si>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</si>
  <si>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</si>
  <si>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</si>
  <si>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</si>
  <si>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</si>
  <si>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Ilgalaikio turto įsigijimas   finansinės nuomos (lizingo) būdu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</si>
  <si>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</si>
  <si>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</si>
  <si>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</si>
  <si>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</si>
  <si>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</si>
  <si>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>Vidaus</t>
  </si>
  <si>
    <t>Akcijos (įsigytos) ir kitas nuosavas kapitalas</t>
  </si>
  <si>
    <t>Kitos mokėtinos sumos</t>
  </si>
  <si>
    <t>Trumpalaikės</t>
  </si>
  <si>
    <t>Ilgalaikės</t>
  </si>
  <si>
    <t>Užsienio</t>
  </si>
  <si>
    <t>Išlaidos dėl finansinių įsipareigojimų vykdymo (paskolų grąžinimas) (110+117)</t>
  </si>
  <si>
    <t>Paskolos (grąžintinos)</t>
  </si>
  <si>
    <t>IŠ VISO (1+65)</t>
  </si>
  <si>
    <t>IŠ VISOASIGNAVIMŲ (123-96-109)</t>
  </si>
  <si>
    <t>Administracijos direktoriaus pavaduotojas                                                                                Algirdas Bučys</t>
  </si>
  <si>
    <t>(savivaldybės administarcijos vadovo ar jo įgalioto                           (parašas)                           ( vardas ir  pavardė)</t>
  </si>
  <si>
    <t>asmens pareigų pavadinimas)</t>
  </si>
  <si>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</si>
  <si>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</si>
  <si>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</si>
  <si>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</si>
  <si>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</si>
  <si>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r>
      <rPr>
        <b/>
        <sz val="10"/>
        <rFont val="Times New Roman"/>
        <family val="1"/>
        <charset val="186"/>
      </rPr>
      <t>Akmenės rajono savvaldybė</t>
    </r>
    <r>
      <rPr>
        <sz val="10"/>
        <rFont val="Times New Roman"/>
        <family val="1"/>
        <charset val="186"/>
      </rPr>
      <t>, 188719391, L.Petravičiaus a. 2, Naujoji Akmenė LT-85132</t>
    </r>
  </si>
  <si>
    <t>(įstaigos pavadinimas, kodas Juridinių asmenų registre, adresas)</t>
  </si>
  <si>
    <t xml:space="preserve">                            MOKĖTINŲ IR GAUTINŲ SUMŲ</t>
  </si>
  <si>
    <t xml:space="preserve">    2016 M. GRUODŽIO 31 D.</t>
  </si>
  <si>
    <t>(metinė, ketvirtinė, mėnesinė)</t>
  </si>
  <si>
    <t xml:space="preserve">                   ATASKAITA</t>
  </si>
  <si>
    <t xml:space="preserve">                            2017-01-23 Nr. AF-120</t>
  </si>
  <si>
    <t xml:space="preserve">                                 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</si>
  <si>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</si>
  <si>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</si>
  <si>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</si>
  <si>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</si>
  <si>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</si>
  <si>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</si>
  <si>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</si>
  <si>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</si>
  <si>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</si>
  <si>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</si>
  <si>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</si>
  <si>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</si>
  <si>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</si>
  <si>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</si>
  <si>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</si>
  <si>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</si>
  <si>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</si>
  <si>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</si>
  <si>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iš jų: gyventojų pajamų mokestis</t>
  </si>
  <si>
    <t>Prekių ir paslaugų naudojimas</t>
  </si>
  <si>
    <t>Medikamentai ( ir darbuotojų sveikatos tikrinimas)</t>
  </si>
  <si>
    <t>Komandiruotės (transporto, apgyvendinimo, ryšio ir kitos komandiruotės išlaidos)</t>
  </si>
  <si>
    <t>Ilgalaikio materialiojo ir nematerialiojo turto nuoma (įskaitant veiklos nuomą)</t>
  </si>
  <si>
    <t>Apmokėjimas ekspertams ir konsultantams</t>
  </si>
  <si>
    <t>Turto vertinimo paslaugų apmokėjimas</t>
  </si>
  <si>
    <t>Turto išlaidos</t>
  </si>
  <si>
    <t>Palūkanos</t>
  </si>
  <si>
    <t>Finansų ministerijos sumokėtos palūkanos</t>
  </si>
  <si>
    <t>Nuoma už žemę, žemės gelmių išteklius ir kitą atsirandantį gamtoje turtą</t>
  </si>
  <si>
    <t>Subsidijos</t>
  </si>
  <si>
    <t>Subsidijos iš biudžeto lešų</t>
  </si>
  <si>
    <t>Subsidijos importui</t>
  </si>
  <si>
    <t>Dotacijos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</si>
  <si>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</si>
  <si>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</si>
  <si>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</si>
  <si>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</si>
  <si>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</si>
  <si>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</si>
  <si>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</si>
  <si>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</si>
  <si>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</si>
  <si>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</si>
  <si>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</si>
  <si>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</si>
  <si>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</si>
  <si>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 xml:space="preserve">Darbdavių socialinė parama pinigais </t>
  </si>
  <si>
    <t>Kitos išlaidos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</si>
  <si>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</si>
  <si>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</si>
  <si>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</si>
  <si>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</si>
  <si>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</si>
  <si>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</si>
  <si>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</si>
  <si>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</si>
  <si>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</si>
  <si>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</si>
  <si>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</si>
  <si>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</si>
  <si>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</si>
  <si>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</si>
  <si>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</si>
  <si>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</si>
  <si>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</si>
  <si>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</si>
  <si>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</si>
  <si>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įrangos</t>
  </si>
  <si>
    <t>Ilgalakio turto įsigijimas finansinės nuomos( lizingo ) būdu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</si>
  <si>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</si>
  <si>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</si>
  <si>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</si>
  <si>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</si>
  <si>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</si>
  <si>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 xml:space="preserve">Administracijos direktoriaus pavaduotojas, atliekantis direktoriaus pareigas                                      Algirdas Bučys                           </t>
  </si>
  <si>
    <t>( įstaigos vadovo ar jo įgalioto asmens pareigų pavadinimas)                     (parašas)                              (vardas, pavardė)</t>
  </si>
  <si>
    <t>Vyresnioji specialistė                                                                                                                          Rima Sovienė</t>
  </si>
  <si>
    <t>(vyraiusiasis buhalteris (buhalteris))                                                           (parašas)                                (vardas, pavardė)</t>
  </si>
  <si>
    <t>2017-02-03  Nr.AF-138</t>
  </si>
  <si>
    <t>PAPILDOMA</t>
  </si>
  <si>
    <t>Savivaldybės biudžeto vykdymo ataskaitų rinkinio ir skolinių įsipareigojimų ataskaitos teikimo Finansų ministerijai taisyklių priedas</t>
  </si>
  <si>
    <t>(Informacijos apie savivaldybės biudžetui skirtas specialias tikslines dotacijas forma)</t>
  </si>
  <si>
    <t>( dokumento sudarytojo ( savivaldybės) pavadinimas)</t>
  </si>
  <si>
    <t>INFORMACIJA APIE AKMENĖS RAJONO SAVIVALDYBĖS BIUDŽETUI SKIRTAS SPECIALIAS TIKSLINES DOTACIJAS 2016 M GRUODŽIO 31 D</t>
  </si>
  <si>
    <t xml:space="preserve">                                       (metinė, 1 ketvirčio, pusmečio , devynių mėnesių)</t>
  </si>
  <si>
    <t xml:space="preserve">                                                                                              (sudarymo vieta)</t>
  </si>
  <si>
    <t>Savivaldybės kodas:</t>
  </si>
  <si>
    <t>(tūkst.eurų)</t>
  </si>
  <si>
    <t xml:space="preserve"> Valstybės institucijos ir įstaigos, paskirsčiusios ir pervedusios specialią tikslinę dotaciją, pavadinimas</t>
  </si>
  <si>
    <t>Specialios tikslinės dotacijos metinis planas su leistinais patikslinimais</t>
  </si>
  <si>
    <t>Vykdymas*</t>
  </si>
  <si>
    <t>Lietuvos Respublikos konkurencijos taryba</t>
  </si>
  <si>
    <t>Lietuvos Respublikos aplinkos ministerija</t>
  </si>
  <si>
    <t xml:space="preserve">Lietuvos Respublikos energetikos ministerija  </t>
  </si>
  <si>
    <t>Lietuvos Respublikos finansų ministerija</t>
  </si>
  <si>
    <t>Lietuvos Respublikos krašto apsaugos ministerija</t>
  </si>
  <si>
    <t>Lietuvos Respublikos kultūros ministerija</t>
  </si>
  <si>
    <t>Lietuvos Respublikos socialinės apsaugos ir darbo ministerija</t>
  </si>
  <si>
    <t>Lietuvos Respublikos susisiekimo ministerija</t>
  </si>
  <si>
    <t>Lietuvos Respublikos sveikatos apsaugos ministerija</t>
  </si>
  <si>
    <t>Lietuvos Respublikos švietimo ir mokslo ministerija</t>
  </si>
  <si>
    <t>Lietuvos Respublikos teisingumo ministerija</t>
  </si>
  <si>
    <t>Lietuvos Respublikos vidaus reikalų ministerija</t>
  </si>
  <si>
    <t>Lietuvos Respublikos ūkio ministerija</t>
  </si>
  <si>
    <t>Lietuvos Respublikos žemės ūkio ministerija</t>
  </si>
  <si>
    <t>Lietuvos vyriausiojo archyvaro tarnyba</t>
  </si>
  <si>
    <t>Kūno kultūros ir sporto departamentas prie Lietuvos Respublikos Vyriausybės</t>
  </si>
  <si>
    <t>IŠ VISO:</t>
  </si>
  <si>
    <t>Pastaba. *- gautos dotacijų sumos, sumažintos grąžintomis ( jei tokių yra) sumomis</t>
  </si>
  <si>
    <t>Administracijos direktoriaus pavaduotojas                                                                                       Algirdas Bučys</t>
  </si>
  <si>
    <t>(savivaldybės administarcijos vadovo ar jo įgalioto                 (parašas)                                            (vardas ir pavardė)</t>
  </si>
  <si>
    <t>Forma nr.3-sav. Patvirtinta Lietuvos Respublikos finansų ministro 2011 m. lapkričio 11 d. įsakymu Nr. 1K-361 ( Lietuvos Respublikos finansų ministro 2016 m. gegužės 18 d. įsakymo Nr.1K-185 redakcija)</t>
  </si>
  <si>
    <t>(dokumento sudarytojo (savivaldybės) pavadinimas)</t>
  </si>
  <si>
    <t xml:space="preserve">              SKOLINIŲ ĮSIPAREIGOJIMŲ  2016 M. GRUODŽIO 31 D. ATASKAITA                                                                                                          </t>
  </si>
  <si>
    <t xml:space="preserve">       (metinė, 1 ketvirčio, pusmečio, devynių mėnesių)</t>
  </si>
  <si>
    <t xml:space="preserve">                                           2017-02-03 Nr.AF-224</t>
  </si>
  <si>
    <t xml:space="preserve">   (data)</t>
  </si>
  <si>
    <t xml:space="preserve">                                   (sudarymo vieta)</t>
  </si>
  <si>
    <t>Savivaldybės kodas</t>
  </si>
  <si>
    <t>(tūkst. eurų)</t>
  </si>
  <si>
    <t>Pavadinimas</t>
  </si>
  <si>
    <t>Iš viso įsipareigojimų (4+6)</t>
  </si>
  <si>
    <t>iš jų:</t>
  </si>
  <si>
    <t>ilgalaikių</t>
  </si>
  <si>
    <t>trumpalaikių</t>
  </si>
  <si>
    <t>iš jų dėl projektų, finansuojamų iš ES ir kitos tarptautinės finansinės paramos</t>
  </si>
  <si>
    <t>Skolinių įsipareigojimų likutis ataskaitinio laikotarpio pradžioje (2+15)</t>
  </si>
  <si>
    <t>Vidaus įsipareigojimai (3+4+5+6)</t>
  </si>
  <si>
    <t>Valstybės perskolinamos paskolos</t>
  </si>
  <si>
    <t xml:space="preserve">Paskolos iš valstybės biudžeto </t>
  </si>
  <si>
    <t>Vidaus paskolos su valstybės garantija</t>
  </si>
  <si>
    <t>Vidaus įsipareigojimai savivaldybės vardu, iš jų:</t>
  </si>
  <si>
    <t xml:space="preserve">     paskolos iš kredito įstaigų</t>
  </si>
  <si>
    <t xml:space="preserve">     finansinės nuomos (lizingo) sutartys</t>
  </si>
  <si>
    <t xml:space="preserve">     faktoringo sutartys (be regreso teisės)</t>
  </si>
  <si>
    <t xml:space="preserve">     restruktūrizuotų prekybinių kreditų sutartys</t>
  </si>
  <si>
    <t xml:space="preserve">     komerciniai popieriai</t>
  </si>
  <si>
    <t xml:space="preserve">     paprastieji ir įsakomieji vekseliai</t>
  </si>
  <si>
    <t xml:space="preserve">     kreditorinio reikalavimo perleidimo sutartys </t>
  </si>
  <si>
    <t xml:space="preserve">     kiti skolos įsipareigomieji dokumentai</t>
  </si>
  <si>
    <t>Užsienio įsipareigojimai (16+17)</t>
  </si>
  <si>
    <t>Užsienio paskolos su valstybės garantija</t>
  </si>
  <si>
    <t>Užsienio paskolos iš kredito įstaigų</t>
  </si>
  <si>
    <t>Prisiimti skoliniai įsipareigojimai, iš viso (19+33)</t>
  </si>
  <si>
    <t>Vidaus įsipareigojimai (20+21+22+23)</t>
  </si>
  <si>
    <t xml:space="preserve">     savivaldybės prisimta skola*</t>
  </si>
  <si>
    <t>Užsienio įsipareigojimai (34+35)</t>
  </si>
  <si>
    <t xml:space="preserve">Įvykdyti skoliniai įsipareigojimai, iš viso (37+51) </t>
  </si>
  <si>
    <t>Vidaus įsipareigojimai (38+39+40+41)</t>
  </si>
  <si>
    <t xml:space="preserve">    paskolos iš kredito įstaigų</t>
  </si>
  <si>
    <t xml:space="preserve">    finansinės nuomos (lizingo) sutartys</t>
  </si>
  <si>
    <t xml:space="preserve">    faktoringo sutartys (be regreso teisės)</t>
  </si>
  <si>
    <t xml:space="preserve">    restruktūrizuotų prekybinių kreditų sutartys</t>
  </si>
  <si>
    <t xml:space="preserve">    komerciniai popieriai</t>
  </si>
  <si>
    <t xml:space="preserve">    paprastieji ir įsakomieji vekseliai</t>
  </si>
  <si>
    <t xml:space="preserve">    kreditorinio reikalavimo perleidimo sutartys </t>
  </si>
  <si>
    <t xml:space="preserve">    kiti skolos įsipareigomieji dokumentai</t>
  </si>
  <si>
    <t xml:space="preserve">    savivaldybės nurašyta skola*</t>
  </si>
  <si>
    <t>Užsienio įsipareigojimai (52+53)</t>
  </si>
  <si>
    <t>Užsienio valiutos kursų pasikeitimo skirtumas ataskaitos sudarymo dieną (padidėjimas +, sumažėjimas -)</t>
  </si>
  <si>
    <t>Skolinių įsipareigojimų likutis ataskaitinio laikotarpio pabaigoje (56+69)</t>
  </si>
  <si>
    <t>Vidaus įsipareigojimai (57+58+59+60)</t>
  </si>
  <si>
    <t>Užsienio įsipareigojimai (70+71)</t>
  </si>
  <si>
    <t>NEBALANSINIAI ĮSIPAREIGOJIMAI</t>
  </si>
  <si>
    <t>Savivaldybės prisiimti įsipareigojimai pagal garantijas dėl savivaldybės kontroliuojamų įmonių prisiimtų įsipareigojimų</t>
  </si>
  <si>
    <t>Pastaba:</t>
  </si>
  <si>
    <t xml:space="preserve">* prašome pateikti pastabas dėl savivaldybės prisiimtos ar nurašytos skolos. </t>
  </si>
  <si>
    <t>Administracijos direktoriaus pavaduotojas, atliekantis direktoriaus pareigas                                                                 Algirdas Bučys</t>
  </si>
  <si>
    <t>(savivaldybės adminisracijos vadovo ar jo įgalioto asmens                                       (parašas)                                              (vardas ir pavardė)</t>
  </si>
  <si>
    <t>pareigų pavadinimas)</t>
  </si>
  <si>
    <t>Skolinių įsipareigojimų 2016  m. gruodžio 31 d. ataskaitos (Nr. 3-sav.) priedas Nr. 3-sav.P</t>
  </si>
  <si>
    <t>(Pažymos dėl savivaldybės skolinių įsipareigojimų forma)</t>
  </si>
  <si>
    <t>(Savivaldybės pavadinimas)</t>
  </si>
  <si>
    <t xml:space="preserve">          PAŽYMA DĖL SKOLINIŲ ĮSIPAREIGOJIMŲ PAGAL KREDITORIUS, VALIUTAS, PRADINĘ IR LIKUTINĘ TRUKMĘ          2016 M. GRUODŽIO 31 D.</t>
  </si>
  <si>
    <t>2017-02-03 Nr.AF-225</t>
  </si>
  <si>
    <t>Iš viso (4+5+6+7)</t>
  </si>
  <si>
    <t>valstybės perskolinamos  paskolos</t>
  </si>
  <si>
    <t>paskolos iš valstybės biudžeto</t>
  </si>
  <si>
    <t>paskolos su valstybės garantija</t>
  </si>
  <si>
    <t>įsipareigojimai savivaldybės vardu</t>
  </si>
  <si>
    <t>Skolinių įsipareigojimų  likutis ataskaitinio laikotarpio pabaigoje (3+4), (8+9+10), (12+13),  (21+23)</t>
  </si>
  <si>
    <t xml:space="preserve">              Pagal kreditorius</t>
  </si>
  <si>
    <t>Rezidentai (vidaus)</t>
  </si>
  <si>
    <t>Nerezidentai (užsienio) (5+6)</t>
  </si>
  <si>
    <t xml:space="preserve">     Euro zona</t>
  </si>
  <si>
    <t xml:space="preserve">     Ne euro zona</t>
  </si>
  <si>
    <t xml:space="preserve">               Pagal valiutą</t>
  </si>
  <si>
    <t>Denominuota eurais</t>
  </si>
  <si>
    <t>Denominuota  JAV doleriais</t>
  </si>
  <si>
    <t>Denominuota kita valiuta</t>
  </si>
  <si>
    <t xml:space="preserve">       Pagal pradinę trukmę</t>
  </si>
  <si>
    <t xml:space="preserve">Pradinė trukmė mažiau kaip 1 metai </t>
  </si>
  <si>
    <t>Pradinė trukmė daugiau kaip 1 metai (14+15+16+17+18+19)</t>
  </si>
  <si>
    <t>Pradinė trukmė tarp 1 ir 5 metų (įsk.) *</t>
  </si>
  <si>
    <t>Pradinė trukmė tarp 5 ir 7 metų (įsk.) *</t>
  </si>
  <si>
    <t>Pradinė trukmė tarp 7 ir 10 metų (įsk.) *</t>
  </si>
  <si>
    <t>Pradinė trukmė tarp 10 ir 15 metų (įsk.) *</t>
  </si>
  <si>
    <t>Pradinė trukmė tarp 15 ir 30 metų (neįsk.)**</t>
  </si>
  <si>
    <t>Pradinė trukmė daugiau kaip 30 metų (įsk.)*</t>
  </si>
  <si>
    <t xml:space="preserve">         Pagal likutinę trukmę</t>
  </si>
  <si>
    <t xml:space="preserve">Likutinė trukmė mažiau kaip 1 metai  </t>
  </si>
  <si>
    <t xml:space="preserve">      iš jų su kintama palūkanų norma</t>
  </si>
  <si>
    <t>Likutinė trukmė daugiau  kaip 1 metai (24+26)</t>
  </si>
  <si>
    <t>Likutinė trukmė tarp 1 ir 5 metų</t>
  </si>
  <si>
    <t>Likutinė trukmė daugiau kaip 5 metai (28+29+30+31+32)</t>
  </si>
  <si>
    <t xml:space="preserve">      iš jų su kintama palūkanų norma </t>
  </si>
  <si>
    <t>Likutinė trukmė tarp 5 ir 7 metų (įsk.) *</t>
  </si>
  <si>
    <t>Likutinė trukmė tarp 7 ir 10 metų (įsk.) *</t>
  </si>
  <si>
    <t>Likutinė trukmė tarp 10 ir 15 metų (įsk.) *</t>
  </si>
  <si>
    <t>Likutinė trukmė tarp 15 ir 30 metų (neįsk.) **</t>
  </si>
  <si>
    <t>Likutinė trukmė daugiau kaip 30 metų (įsk.) *</t>
  </si>
  <si>
    <t>* Įskaitant paskutinius metus</t>
  </si>
  <si>
    <t>** Neįskaitant paskutinių  metų</t>
  </si>
  <si>
    <t>Administracijos direktoriaus pavaduotojas                                                                                                             Algirdas Bučys</t>
  </si>
  <si>
    <t xml:space="preserve">(savivaldybės administarcijos vadovo ar jo įgalioto                               (parašas)                                                           (vardas, pavardė)                                                                    </t>
  </si>
  <si>
    <t xml:space="preserve">             (savivaldybės  pavadinimasa)</t>
  </si>
  <si>
    <t xml:space="preserve">(tūkst.eurų) </t>
  </si>
  <si>
    <t>Funkcinės klasifikacijos kodas</t>
  </si>
  <si>
    <t xml:space="preserve">Patvirtintas ataskaitinio laikotarpio asignavimų planas  </t>
  </si>
  <si>
    <t>Išlaidos pagal funkcinę klasifikaciją</t>
  </si>
  <si>
    <t>Eil.Nr.</t>
  </si>
  <si>
    <t>1</t>
  </si>
  <si>
    <t>2</t>
  </si>
  <si>
    <t>3</t>
  </si>
  <si>
    <t>4</t>
  </si>
  <si>
    <t>Bendros valstybės paslaugos</t>
  </si>
  <si>
    <t>Gynyba</t>
  </si>
  <si>
    <t>Viešoji tvarka ir visuomenės apsauga</t>
  </si>
  <si>
    <t>Ekonomika</t>
  </si>
  <si>
    <t xml:space="preserve">Aplinkos apsauga </t>
  </si>
  <si>
    <t>Būstas ir komunalinis ūkis</t>
  </si>
  <si>
    <t>Sveikatos apsauga</t>
  </si>
  <si>
    <t>Poilsis, kultūra ir religija</t>
  </si>
  <si>
    <t>Švietimas</t>
  </si>
  <si>
    <t>Socialinė apsauga</t>
  </si>
  <si>
    <t>IŠ VISO IŠLAIDŲ (1+...+10)</t>
  </si>
  <si>
    <t>Finansinių įsipareigojimų vykdymas (paskolų grąžinimas)</t>
  </si>
  <si>
    <t>IŠ VISO IŠLAIDŲ (11+12+13)</t>
  </si>
  <si>
    <t>LĖŠŲ LIKUTIS ATASKAITINIO LAIKOTARPIO PABAIGOJE (16+18+19)</t>
  </si>
  <si>
    <t>iš jų: apyvartinių lėšų likutis</t>
  </si>
  <si>
    <t xml:space="preserve">      iš jo praėjusių metų napanaudota pajamų dalis*</t>
  </si>
  <si>
    <t xml:space="preserve">         skolintų lėšų likutis</t>
  </si>
  <si>
    <t xml:space="preserve">        kitos apyvartinės lėšos dėl kredito įstaigų veiklos apribojimo</t>
  </si>
  <si>
    <t xml:space="preserve">    * pildoma tik teikiant ataskaitą už metus.</t>
  </si>
  <si>
    <t>Administracijos direktoriaus pavaduotojas                                                                                                                                   Algirdas Bučys</t>
  </si>
  <si>
    <t>(savivaldybės administarcijos vadovo ar jo įgalioto asmens pareigų  pavadinimas )                           ( parašas )                           (vardas, pavardė)</t>
  </si>
  <si>
    <t>Forma Nr. 1-sav. Patvirtinta Lietuvos  Respublikos finansų</t>
  </si>
  <si>
    <t>ministro 2011 m. lapkričio 11 d. įsakymo  Nr. 1K-361</t>
  </si>
  <si>
    <t xml:space="preserve">(Lietuvos Respublikos finansų ministro 2016 m. gegužės 18 d. </t>
  </si>
  <si>
    <t xml:space="preserve"> įsakymo Nr.1K-185 redakcija)</t>
  </si>
  <si>
    <t xml:space="preserve"> BIUDŽETO PAJAMŲ IR IŠLAIDŲ PLANO VYKDYMO  2016 M. GRUODŽIO 31 D.</t>
  </si>
  <si>
    <t xml:space="preserve"> ATASKAITA</t>
  </si>
  <si>
    <t xml:space="preserve">                  (metinė, 1 ketvirčio, pusmečio, devynių mėnesių)</t>
  </si>
  <si>
    <t xml:space="preserve"> 2017-02-03  Nr.AF-137</t>
  </si>
  <si>
    <t>( tūkst.eurų)</t>
  </si>
  <si>
    <t xml:space="preserve">Pajamų ekonominės klasifikacijos kodas </t>
  </si>
  <si>
    <t>Pajamų pavadinimas</t>
  </si>
  <si>
    <t>Patikslintas ataskaitinio laikotarpio planas</t>
  </si>
  <si>
    <t>Mokesčiai (2+7+13)</t>
  </si>
  <si>
    <t>Pajamų ir pelno mokesčiai (3)</t>
  </si>
  <si>
    <t>Gyventojų pajamų mokestis, iš viso (4+5+6)</t>
  </si>
  <si>
    <t>Gyventojų pajamų mokestis (gautas iš VMI)</t>
  </si>
  <si>
    <t>Gyventojų pajamų mokestis savivaldybių išlaidų struktūros skirtumams išlyginti</t>
  </si>
  <si>
    <t>Gyventojų pajamų mokestis savivaldybių pajamoms iš gyventojų pajamų mokesčio išlyginti</t>
  </si>
  <si>
    <t>Turto mokesčiai (8+11+12)</t>
  </si>
  <si>
    <t>Žemės mokestis</t>
  </si>
  <si>
    <t>Fizinių asmenų mokestis</t>
  </si>
  <si>
    <t>Juridinių asmenų mokestis</t>
  </si>
  <si>
    <t>Paveldimo turto mokestis</t>
  </si>
  <si>
    <t xml:space="preserve">Nekilnojamojo turto mokestis </t>
  </si>
  <si>
    <t>Prekių ir paslaugų mokesčiai (14+15+16)</t>
  </si>
  <si>
    <t>Mokesčiai už aplinkos teršimą</t>
  </si>
  <si>
    <t>Valstybės rinkliavos</t>
  </si>
  <si>
    <t>Vietinės rinkliavos</t>
  </si>
  <si>
    <t>Dotacijos (18+21+24+29)</t>
  </si>
  <si>
    <t>Dotacijos iš užsienio šalių</t>
  </si>
  <si>
    <t>Dotacijos iš tarptautinių organizacijų</t>
  </si>
  <si>
    <t>Europos Sąjungos finansinės paramos lėšos</t>
  </si>
  <si>
    <t xml:space="preserve"> iš jų: iš kitų valdymo lygių</t>
  </si>
  <si>
    <t xml:space="preserve">  iš jų: iš kitų valdymo lygių</t>
  </si>
  <si>
    <t>Dotacijos iš kitų valdymo lygių (30+37)</t>
  </si>
  <si>
    <t>Einamiesiems tikslams (31+35+36)</t>
  </si>
  <si>
    <t>Speciali tikslinė dotacija,  iš viso (32+33+34)</t>
  </si>
  <si>
    <t>Valstybinėms (valstybės perduotoms savivaldybėms) funkcijoms atlikti</t>
  </si>
  <si>
    <t>Mokinio krepšeliui finansuoti</t>
  </si>
  <si>
    <t>Kita tikslinė dotacija</t>
  </si>
  <si>
    <t>Bendrosios dotacijos kompensacija</t>
  </si>
  <si>
    <t>Kitos dotacijos ir lėšos iš kitų valdymo lygių</t>
  </si>
  <si>
    <t>Kapitalui formuoti (38+43+44)</t>
  </si>
  <si>
    <t>Speciali tikslinė dotacija,  iš viso (39+40+41+42)</t>
  </si>
  <si>
    <t xml:space="preserve">Valstybinėms (valstybės perduotoms savivaldybėms) funkcijoms atlikti </t>
  </si>
  <si>
    <t>Valstybės investicijų programoje numatytiems projektams finansuoti</t>
  </si>
  <si>
    <t>Kitos pajamos (46+57+64+73)</t>
  </si>
  <si>
    <t>Turto pajamos (47+50+51)</t>
  </si>
  <si>
    <t>Palūkanos (48+49)</t>
  </si>
  <si>
    <t>Palūkanos už paskolas</t>
  </si>
  <si>
    <t>Palūkanos už depozitus</t>
  </si>
  <si>
    <t>Dividendai</t>
  </si>
  <si>
    <t>Nuoma (52+53+56+57)</t>
  </si>
  <si>
    <t>Nuomos mokestis už valstybinę žemę ir valstybinio vidaus vandenų fondo vandens telkinius</t>
  </si>
  <si>
    <t>Mokesčiai už valstybinius gamtos išteklius (54+55)</t>
  </si>
  <si>
    <t>Mokestis už medžiojamųjų gyvūnų išteklius</t>
  </si>
  <si>
    <t>Kiti mokesčiai už valstybinius gamtos išteklius</t>
  </si>
  <si>
    <t>Angliavandenilių išteklių mokestis</t>
  </si>
  <si>
    <t>Mokestis už valstybės turto naudojimą patikėjimo teise</t>
  </si>
  <si>
    <t>Pajamos už prekes ir paslaugas (59+…+64)</t>
  </si>
  <si>
    <t>Pajamos už prekes ir paslaugas</t>
  </si>
  <si>
    <t>Pajamos už patalpų nuomą</t>
  </si>
  <si>
    <t>Pajamos už atsitiktines paslaugas</t>
  </si>
  <si>
    <t>Įmokos už išlaikymą švietimo, socialinės apsaugos ir kitose įstaigose</t>
  </si>
  <si>
    <t>Pajamos už leidimų ir kitų dokumentų išdavimą</t>
  </si>
  <si>
    <t>Kitos pajamos</t>
  </si>
  <si>
    <t>Pajamos iš baudų ir konfiskacijos (66+72+73)</t>
  </si>
  <si>
    <t>Pajamos iš baudų ir konfiskacijos (67+...+71)</t>
  </si>
  <si>
    <t>Pajamos iš baudų pagal Administracinių teisės pažeidimų kodeksą</t>
  </si>
  <si>
    <t>Pajamos iš baudų už paveluotus atsiskaitymus</t>
  </si>
  <si>
    <t>Delspinigiai</t>
  </si>
  <si>
    <t>Pajamos iš konfiskacijos</t>
  </si>
  <si>
    <t>Kitos netesybos</t>
  </si>
  <si>
    <t>Pajamos iš baudų ir konfiskacijos už aplinkos teršimą</t>
  </si>
  <si>
    <t>Pajamos iš baudų  pagal Žuvininkistės įstatymą</t>
  </si>
  <si>
    <t>Kitos neišvardytos pajamos (75+76)</t>
  </si>
  <si>
    <t>Valstybės kontrolės, savivaldybės kontrolieriaus pasiūlymu pervestos sumos</t>
  </si>
  <si>
    <t xml:space="preserve">Kitos neišvardytos pajamos </t>
  </si>
  <si>
    <t>SANDORIAI DĖL MATERIALIOJO IR NEMATERIALIOJO TURTO (78)</t>
  </si>
  <si>
    <t>Materialiojo ir nematerialiojo turto realizavimo pajamos (79+85+86+87)</t>
  </si>
  <si>
    <t>Ilgalaikio materialiojo turto realizavimo pajamos (80+...+84)</t>
  </si>
  <si>
    <t xml:space="preserve">Žemė </t>
  </si>
  <si>
    <t>Pastatų ir statinių realizavimo pajamos</t>
  </si>
  <si>
    <t>Mašinų ir įrenginių realizavimo pajamos</t>
  </si>
  <si>
    <t>Vertybių realizavimo pajamos</t>
  </si>
  <si>
    <t>Kito ilgalaikio materialiojo turto realizavimo pajamos</t>
  </si>
  <si>
    <t>Nematerialiojo turto realizavimo pajamos</t>
  </si>
  <si>
    <t>Atsargų realizavimo pajamos</t>
  </si>
  <si>
    <t>Pajamos už biologinį turtą ir mineralinius išteklius</t>
  </si>
  <si>
    <t>IŠ VISO PAJAMŲ (1+17+45+77)</t>
  </si>
  <si>
    <t>Įplaukos iš finansinio turto ir įsipareigojimų (90+93)</t>
  </si>
  <si>
    <t>Finansinio turto pardavimo pajamos (paskolų surinkimas) (91+92)</t>
  </si>
  <si>
    <t>Akcijos (parduotos) ir kitas nuosavas kapitalas</t>
  </si>
  <si>
    <t>Kitos gautinos sumos</t>
  </si>
  <si>
    <t>Finansinių įsipareigojimų prisiėmino (skolinimosi) pajamos (94)</t>
  </si>
  <si>
    <t>Paskolos (gautos) (95+96)</t>
  </si>
  <si>
    <t>Metų pradžios lėšų likutis</t>
  </si>
  <si>
    <t>iš jo: praėjusių metų nepanaudota pajamų dalis, kuri viršija praėjusių metų panaudotus asignavimus</t>
  </si>
  <si>
    <t xml:space="preserve">IŠ VISO ( 88+89+97)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</si>
</sst>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9"/>
      <name val="Times New Roman"/>
      <charset val="186"/>
    </font>
    <font>
      <sz val="9"/>
      <name val="Times New Roman"/>
      <charset val="186"/>
    </font>
    <font>
      <sz val="7"/>
      <name val="Times New Roman"/>
      <family val="1"/>
      <charset val="186"/>
    </font>
    <font>
      <sz val="8"/>
      <name val="Times New Roman"/>
      <charset val="186"/>
    </font>
    <font>
      <b/>
      <sz val="9"/>
      <name val="Times New Roman"/>
      <family val="1"/>
      <charset val="186"/>
    </font>
    <font>
      <b/>
      <sz val="9"/>
      <name val="Times New Roman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i/>
      <sz val="9"/>
      <name val="Times New Roman Baltic"/>
      <family val="1"/>
      <charset val="186"/>
    </font>
    <font>
      <sz val="9"/>
      <name val="Arial"/>
      <family val="2"/>
      <charset val="186"/>
    </font>
    <font>
      <sz val="11"/>
      <name val="Times New Roman Baltic"/>
      <family val="1"/>
      <charset val="186"/>
    </font>
    <font>
      <sz val="8"/>
      <name val="Times New Roman Baltic"/>
      <family val="1"/>
      <charset val="186"/>
    </font>
    <font>
      <sz val="8"/>
      <name val="Arial"/>
      <family val="2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sz val="8"/>
      <color indexed="10"/>
      <name val="Times New Roman Baltic"/>
      <family val="1"/>
      <charset val="186"/>
    </font>
    <font>
      <vertAlign val="superscript"/>
      <sz val="9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7"/>
      <name val="Times New Roman"/>
      <charset val="186"/>
    </font>
    <font>
      <i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0" fontId="9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28" fillId="0" borderId="0"/>
    <xf numFmtId="0" fontId="9" fillId="0" borderId="0"/>
  </cellStyleXfs>
  <cellXfs count="443">
    <xf numFmtId="0" fontId="0" fillId="0" borderId="0" xfId="0"/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5" fillId="0" borderId="0" xfId="0" applyFont="1" applyAlignment="1" applyProtection="1">
      <protection locked="0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1" fontId="8" fillId="0" borderId="9" xfId="0" applyNumberFormat="1" applyFont="1" applyBorder="1" applyAlignment="1" applyProtection="1">
      <alignment horizontal="center" vertical="center"/>
      <protection hidden="1"/>
    </xf>
    <xf numFmtId="49" fontId="7" fillId="0" borderId="9" xfId="0" applyNumberFormat="1" applyFont="1" applyBorder="1" applyAlignment="1" applyProtection="1">
      <alignment horizontal="left" vertical="center" wrapText="1"/>
      <protection hidden="1"/>
    </xf>
    <xf numFmtId="164" fontId="7" fillId="0" borderId="9" xfId="0" applyNumberFormat="1" applyFont="1" applyBorder="1" applyAlignment="1" applyProtection="1">
      <alignment horizontal="right" vertical="center"/>
      <protection hidden="1"/>
    </xf>
    <xf numFmtId="1" fontId="7" fillId="0" borderId="10" xfId="0" applyNumberFormat="1" applyFont="1" applyBorder="1" applyAlignment="1" applyProtection="1">
      <alignment horizontal="center" vertical="center"/>
      <protection hidden="1"/>
    </xf>
    <xf numFmtId="1" fontId="8" fillId="0" borderId="10" xfId="0" applyNumberFormat="1" applyFont="1" applyBorder="1" applyAlignment="1" applyProtection="1">
      <alignment horizontal="center" vertical="center"/>
      <protection hidden="1"/>
    </xf>
    <xf numFmtId="49" fontId="7" fillId="0" borderId="10" xfId="0" applyNumberFormat="1" applyFont="1" applyBorder="1" applyAlignment="1" applyProtection="1">
      <alignment horizontal="left" vertical="center" wrapText="1"/>
      <protection hidden="1"/>
    </xf>
    <xf numFmtId="164" fontId="7" fillId="0" borderId="10" xfId="0" applyNumberFormat="1" applyFont="1" applyBorder="1" applyAlignment="1" applyProtection="1">
      <alignment horizontal="right" vertical="center"/>
      <protection hidden="1"/>
    </xf>
    <xf numFmtId="49" fontId="8" fillId="0" borderId="10" xfId="0" applyNumberFormat="1" applyFont="1" applyBorder="1" applyAlignment="1" applyProtection="1">
      <alignment horizontal="left" vertical="center" wrapText="1"/>
      <protection hidden="1"/>
    </xf>
    <xf numFmtId="164" fontId="8" fillId="0" borderId="10" xfId="0" applyNumberFormat="1" applyFont="1" applyBorder="1" applyAlignment="1" applyProtection="1">
      <alignment horizontal="right" vertical="center"/>
      <protection hidden="1"/>
    </xf>
    <xf numFmtId="164" fontId="8" fillId="0" borderId="10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0" fontId="9" fillId="0" borderId="0" xfId="1"/>
    <xf numFmtId="0" fontId="8" fillId="0" borderId="0" xfId="1" applyFont="1" applyAlignment="1" applyProtection="1">
      <alignment wrapText="1"/>
      <protection hidden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1" applyAlignment="1">
      <alignment wrapText="1"/>
    </xf>
    <xf numFmtId="0" fontId="8" fillId="0" borderId="2" xfId="1" applyFont="1" applyBorder="1" applyAlignment="1" applyProtection="1">
      <alignment horizontal="centerContinuous" vertical="center" wrapText="1"/>
      <protection hidden="1"/>
    </xf>
    <xf numFmtId="0" fontId="9" fillId="0" borderId="2" xfId="1" applyBorder="1" applyAlignment="1">
      <alignment horizontal="centerContinuous" vertical="center" wrapText="1"/>
    </xf>
    <xf numFmtId="0" fontId="11" fillId="0" borderId="0" xfId="1" applyFont="1" applyAlignment="1" applyProtection="1">
      <alignment horizontal="centerContinuous" vertical="center" wrapText="1"/>
      <protection hidden="1"/>
    </xf>
    <xf numFmtId="0" fontId="8" fillId="0" borderId="2" xfId="1" applyFont="1" applyBorder="1" applyAlignment="1" applyProtection="1">
      <alignment horizontal="centerContinuous" vertical="center"/>
      <protection hidden="1"/>
    </xf>
    <xf numFmtId="0" fontId="9" fillId="0" borderId="2" xfId="1" applyBorder="1" applyAlignment="1" applyProtection="1">
      <alignment horizontal="centerContinuous" vertical="center"/>
      <protection hidden="1"/>
    </xf>
    <xf numFmtId="1" fontId="9" fillId="0" borderId="0" xfId="1" applyNumberFormat="1"/>
    <xf numFmtId="0" fontId="7" fillId="0" borderId="0" xfId="1" applyFont="1" applyAlignment="1">
      <alignment horizontal="centerContinuous" vertical="center" wrapText="1"/>
    </xf>
    <xf numFmtId="1" fontId="7" fillId="0" borderId="4" xfId="1" applyNumberFormat="1" applyFont="1" applyBorder="1" applyProtection="1">
      <protection locked="0"/>
    </xf>
    <xf numFmtId="0" fontId="8" fillId="0" borderId="4" xfId="1" applyFont="1" applyBorder="1" applyProtection="1">
      <protection locked="0"/>
    </xf>
    <xf numFmtId="1" fontId="8" fillId="0" borderId="4" xfId="1" applyNumberFormat="1" applyFont="1" applyBorder="1" applyProtection="1">
      <protection locked="0"/>
    </xf>
    <xf numFmtId="0" fontId="8" fillId="0" borderId="14" xfId="1" applyFont="1" applyBorder="1" applyAlignment="1">
      <alignment horizontal="centerContinuous" vertical="center" wrapText="1"/>
    </xf>
    <xf numFmtId="0" fontId="8" fillId="0" borderId="15" xfId="1" applyFont="1" applyBorder="1" applyAlignment="1">
      <alignment horizontal="centerContinuous" vertical="center" wrapText="1"/>
    </xf>
    <xf numFmtId="0" fontId="8" fillId="0" borderId="17" xfId="1" applyFont="1" applyBorder="1" applyAlignment="1">
      <alignment horizontal="centerContinuous" vertical="center"/>
    </xf>
    <xf numFmtId="0" fontId="8" fillId="0" borderId="14" xfId="1" applyFont="1" applyBorder="1" applyAlignment="1">
      <alignment horizontal="centerContinuous" vertical="center"/>
    </xf>
    <xf numFmtId="0" fontId="8" fillId="0" borderId="15" xfId="1" applyFont="1" applyBorder="1" applyAlignment="1">
      <alignment horizontal="centerContinuous" vertic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left" vertical="center" wrapText="1"/>
      <protection hidden="1"/>
    </xf>
    <xf numFmtId="164" fontId="7" fillId="0" borderId="9" xfId="1" applyNumberFormat="1" applyFont="1" applyBorder="1" applyAlignment="1" applyProtection="1">
      <alignment horizontal="right"/>
      <protection hidden="1"/>
    </xf>
    <xf numFmtId="164" fontId="7" fillId="0" borderId="9" xfId="1" applyNumberFormat="1" applyFont="1" applyBorder="1" applyAlignment="1" applyProtection="1">
      <alignment horizontal="right" vertical="center"/>
      <protection hidden="1"/>
    </xf>
    <xf numFmtId="0" fontId="7" fillId="0" borderId="10" xfId="1" applyFont="1" applyBorder="1" applyAlignment="1" applyProtection="1">
      <alignment horizontal="center" vertical="center"/>
      <protection hidden="1"/>
    </xf>
    <xf numFmtId="0" fontId="8" fillId="0" borderId="10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left" vertical="center" wrapText="1"/>
      <protection hidden="1"/>
    </xf>
    <xf numFmtId="164" fontId="7" fillId="0" borderId="10" xfId="1" applyNumberFormat="1" applyFont="1" applyBorder="1" applyAlignment="1" applyProtection="1">
      <alignment horizontal="right" vertical="center"/>
      <protection hidden="1"/>
    </xf>
    <xf numFmtId="0" fontId="8" fillId="0" borderId="10" xfId="1" applyFont="1" applyBorder="1" applyAlignment="1" applyProtection="1">
      <alignment horizontal="left" vertical="center" wrapText="1"/>
      <protection hidden="1"/>
    </xf>
    <xf numFmtId="164" fontId="8" fillId="0" borderId="10" xfId="1" applyNumberFormat="1" applyFont="1" applyBorder="1" applyAlignment="1" applyProtection="1">
      <alignment horizontal="right" vertical="center"/>
      <protection hidden="1"/>
    </xf>
    <xf numFmtId="164" fontId="8" fillId="0" borderId="10" xfId="1" applyNumberFormat="1" applyFont="1" applyBorder="1" applyAlignment="1" applyProtection="1">
      <alignment horizontal="right" vertical="center"/>
      <protection locked="0"/>
    </xf>
    <xf numFmtId="164" fontId="8" fillId="0" borderId="10" xfId="1" applyNumberFormat="1" applyFont="1" applyBorder="1" applyProtection="1">
      <protection locked="0"/>
    </xf>
    <xf numFmtId="164" fontId="8" fillId="0" borderId="10" xfId="1" applyNumberFormat="1" applyFont="1" applyBorder="1" applyAlignment="1" applyProtection="1">
      <alignment horizontal="right" vertical="center" wrapText="1"/>
      <protection hidden="1"/>
    </xf>
    <xf numFmtId="0" fontId="8" fillId="0" borderId="10" xfId="1" applyFont="1" applyBorder="1" applyAlignment="1">
      <alignment horizontal="center" vertical="center"/>
    </xf>
    <xf numFmtId="1" fontId="9" fillId="0" borderId="0" xfId="1" applyNumberFormat="1" applyFill="1"/>
    <xf numFmtId="0" fontId="8" fillId="0" borderId="10" xfId="1" applyFont="1" applyFill="1" applyBorder="1" applyAlignment="1" applyProtection="1">
      <alignment horizontal="center" vertical="center"/>
      <protection hidden="1"/>
    </xf>
    <xf numFmtId="0" fontId="8" fillId="0" borderId="10" xfId="1" applyFont="1" applyFill="1" applyBorder="1" applyAlignment="1" applyProtection="1">
      <alignment horizontal="left" vertical="center" wrapText="1"/>
      <protection hidden="1"/>
    </xf>
    <xf numFmtId="164" fontId="8" fillId="0" borderId="10" xfId="1" applyNumberFormat="1" applyFont="1" applyFill="1" applyBorder="1" applyAlignment="1" applyProtection="1">
      <alignment horizontal="right" vertical="center"/>
      <protection hidden="1"/>
    </xf>
    <xf numFmtId="164" fontId="8" fillId="0" borderId="10" xfId="1" applyNumberFormat="1" applyFont="1" applyFill="1" applyBorder="1" applyAlignment="1" applyProtection="1">
      <alignment horizontal="right" vertical="center"/>
      <protection locked="0"/>
    </xf>
    <xf numFmtId="164" fontId="7" fillId="0" borderId="10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Border="1"/>
    <xf numFmtId="0" fontId="8" fillId="0" borderId="0" xfId="1" applyFont="1" applyBorder="1" applyAlignment="1">
      <alignment wrapText="1"/>
    </xf>
    <xf numFmtId="0" fontId="8" fillId="0" borderId="4" xfId="1" applyFont="1" applyBorder="1" applyAlignment="1">
      <alignment horizontal="centerContinuous" vertical="center" wrapText="1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/>
    <xf numFmtId="164" fontId="7" fillId="0" borderId="9" xfId="1" applyNumberFormat="1" applyFont="1" applyBorder="1" applyAlignment="1" applyProtection="1">
      <alignment horizontal="right" vertical="center"/>
      <protection locked="0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/>
    <xf numFmtId="0" fontId="7" fillId="0" borderId="10" xfId="1" applyFont="1" applyBorder="1" applyAlignment="1">
      <alignment wrapText="1"/>
    </xf>
    <xf numFmtId="0" fontId="6" fillId="0" borderId="0" xfId="1" applyFont="1" applyAlignment="1" applyProtection="1">
      <protection locked="0"/>
    </xf>
    <xf numFmtId="0" fontId="8" fillId="0" borderId="2" xfId="1" applyFont="1" applyBorder="1" applyAlignme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9" fontId="0" fillId="0" borderId="0" xfId="0" applyNumberFormat="1" applyBorder="1" applyAlignment="1" applyProtection="1">
      <protection locked="0"/>
    </xf>
    <xf numFmtId="1" fontId="4" fillId="0" borderId="4" xfId="0" applyNumberFormat="1" applyFont="1" applyBorder="1" applyProtection="1">
      <protection locked="0"/>
    </xf>
    <xf numFmtId="1" fontId="6" fillId="0" borderId="9" xfId="0" applyNumberFormat="1" applyFont="1" applyBorder="1" applyAlignment="1" applyProtection="1">
      <alignment horizontal="center" vertical="center"/>
      <protection hidden="1"/>
    </xf>
    <xf numFmtId="49" fontId="6" fillId="0" borderId="9" xfId="0" applyNumberFormat="1" applyFont="1" applyBorder="1" applyAlignment="1" applyProtection="1">
      <alignment horizontal="left" wrapText="1"/>
      <protection hidden="1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left" wrapText="1"/>
      <protection hidden="1"/>
    </xf>
    <xf numFmtId="164" fontId="6" fillId="0" borderId="10" xfId="0" applyNumberFormat="1" applyFont="1" applyBorder="1" applyAlignment="1" applyProtection="1">
      <alignment horizontal="right" vertical="center"/>
      <protection locked="0"/>
    </xf>
    <xf numFmtId="49" fontId="4" fillId="0" borderId="10" xfId="0" applyNumberFormat="1" applyFont="1" applyBorder="1" applyAlignment="1" applyProtection="1">
      <alignment horizontal="right" wrapText="1"/>
      <protection hidden="1"/>
    </xf>
    <xf numFmtId="164" fontId="4" fillId="0" borderId="10" xfId="0" applyNumberFormat="1" applyFont="1" applyBorder="1" applyAlignment="1" applyProtection="1">
      <alignment horizontal="right" vertical="center"/>
      <protection hidden="1"/>
    </xf>
    <xf numFmtId="0" fontId="15" fillId="0" borderId="0" xfId="2" applyFont="1" applyFill="1"/>
    <xf numFmtId="0" fontId="15" fillId="0" borderId="0" xfId="2" applyFont="1" applyFill="1" applyBorder="1"/>
    <xf numFmtId="0" fontId="16" fillId="0" borderId="0" xfId="3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Alignment="1">
      <alignment horizontal="left" vertical="center" wrapText="1"/>
    </xf>
    <xf numFmtId="164" fontId="17" fillId="0" borderId="0" xfId="2" applyNumberFormat="1" applyFont="1" applyFill="1" applyBorder="1" applyAlignment="1" applyProtection="1">
      <alignment horizontal="center"/>
    </xf>
    <xf numFmtId="164" fontId="17" fillId="0" borderId="0" xfId="2" applyNumberFormat="1" applyFont="1" applyFill="1" applyBorder="1" applyAlignment="1" applyProtection="1"/>
    <xf numFmtId="0" fontId="16" fillId="0" borderId="0" xfId="3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18" fillId="0" borderId="0" xfId="3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7" fillId="0" borderId="0" xfId="2" applyFont="1" applyFill="1" applyBorder="1" applyAlignment="1" applyProtection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1" fontId="4" fillId="0" borderId="4" xfId="3" applyNumberFormat="1" applyFont="1" applyFill="1" applyBorder="1" applyAlignment="1" applyProtection="1">
      <alignment horizontal="center" vertical="center"/>
      <protection locked="0"/>
    </xf>
    <xf numFmtId="0" fontId="15" fillId="0" borderId="0" xfId="2" applyFont="1"/>
    <xf numFmtId="0" fontId="25" fillId="0" borderId="0" xfId="5" applyFont="1" applyBorder="1" applyAlignment="1">
      <alignment horizontal="right" vertical="center"/>
    </xf>
    <xf numFmtId="0" fontId="22" fillId="0" borderId="0" xfId="3" applyFont="1" applyProtection="1"/>
    <xf numFmtId="0" fontId="26" fillId="0" borderId="0" xfId="5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4" xfId="5" applyFont="1" applyBorder="1" applyAlignment="1" applyProtection="1">
      <alignment horizontal="center" vertical="center"/>
      <protection hidden="1"/>
    </xf>
    <xf numFmtId="0" fontId="7" fillId="0" borderId="9" xfId="5" applyFont="1" applyBorder="1" applyAlignment="1" applyProtection="1">
      <alignment horizontal="left" vertical="center" wrapText="1"/>
      <protection hidden="1"/>
    </xf>
    <xf numFmtId="1" fontId="7" fillId="0" borderId="9" xfId="5" applyNumberFormat="1" applyFont="1" applyBorder="1" applyAlignment="1" applyProtection="1">
      <alignment horizontal="center" vertical="center"/>
      <protection hidden="1"/>
    </xf>
    <xf numFmtId="164" fontId="7" fillId="0" borderId="9" xfId="5" applyNumberFormat="1" applyFont="1" applyBorder="1" applyAlignment="1" applyProtection="1">
      <alignment horizontal="right" vertical="center"/>
      <protection hidden="1"/>
    </xf>
    <xf numFmtId="0" fontId="7" fillId="0" borderId="10" xfId="2" applyFont="1" applyFill="1" applyBorder="1" applyAlignment="1" applyProtection="1">
      <alignment horizontal="left" vertical="center" wrapText="1"/>
      <protection hidden="1"/>
    </xf>
    <xf numFmtId="1" fontId="7" fillId="0" borderId="10" xfId="5" applyNumberFormat="1" applyFont="1" applyBorder="1" applyAlignment="1" applyProtection="1">
      <alignment horizontal="center" vertical="center"/>
      <protection hidden="1"/>
    </xf>
    <xf numFmtId="164" fontId="7" fillId="0" borderId="10" xfId="5" applyNumberFormat="1" applyFont="1" applyBorder="1" applyAlignment="1" applyProtection="1">
      <alignment horizontal="right" vertical="center"/>
      <protection hidden="1"/>
    </xf>
    <xf numFmtId="0" fontId="8" fillId="0" borderId="10" xfId="2" applyFont="1" applyFill="1" applyBorder="1" applyAlignment="1" applyProtection="1">
      <alignment horizontal="left" vertical="center" wrapText="1"/>
      <protection hidden="1"/>
    </xf>
    <xf numFmtId="1" fontId="8" fillId="0" borderId="10" xfId="5" applyNumberFormat="1" applyFont="1" applyBorder="1" applyAlignment="1" applyProtection="1">
      <alignment horizontal="center" vertical="center"/>
      <protection hidden="1"/>
    </xf>
    <xf numFmtId="164" fontId="8" fillId="0" borderId="10" xfId="5" applyNumberFormat="1" applyFont="1" applyBorder="1" applyAlignment="1" applyProtection="1">
      <alignment horizontal="right" vertical="center"/>
      <protection hidden="1"/>
    </xf>
    <xf numFmtId="164" fontId="8" fillId="0" borderId="10" xfId="5" applyNumberFormat="1" applyFont="1" applyBorder="1" applyAlignment="1" applyProtection="1">
      <alignment horizontal="right" vertical="center"/>
      <protection locked="0"/>
    </xf>
    <xf numFmtId="0" fontId="8" fillId="0" borderId="10" xfId="2" applyFont="1" applyFill="1" applyBorder="1" applyAlignment="1" applyProtection="1">
      <alignment horizontal="left" wrapText="1"/>
      <protection hidden="1"/>
    </xf>
    <xf numFmtId="0" fontId="8" fillId="0" borderId="10" xfId="2" applyFont="1" applyFill="1" applyBorder="1" applyAlignment="1" applyProtection="1">
      <alignment vertical="center" wrapText="1"/>
      <protection hidden="1"/>
    </xf>
    <xf numFmtId="0" fontId="26" fillId="0" borderId="0" xfId="2" applyFont="1" applyFill="1" applyBorder="1" applyAlignment="1">
      <alignment horizontal="center" vertical="center" wrapText="1"/>
    </xf>
    <xf numFmtId="0" fontId="7" fillId="0" borderId="10" xfId="2" applyFont="1" applyBorder="1" applyAlignment="1" applyProtection="1">
      <alignment horizontal="left" vertical="center" wrapText="1"/>
      <protection hidden="1"/>
    </xf>
    <xf numFmtId="0" fontId="7" fillId="2" borderId="10" xfId="2" applyFont="1" applyFill="1" applyBorder="1" applyAlignment="1" applyProtection="1">
      <alignment horizontal="left" vertical="center" wrapText="1"/>
      <protection hidden="1"/>
    </xf>
    <xf numFmtId="1" fontId="7" fillId="2" borderId="10" xfId="5" applyNumberFormat="1" applyFont="1" applyFill="1" applyBorder="1" applyAlignment="1" applyProtection="1">
      <alignment horizontal="center" vertical="center"/>
      <protection hidden="1"/>
    </xf>
    <xf numFmtId="164" fontId="7" fillId="2" borderId="10" xfId="5" applyNumberFormat="1" applyFont="1" applyFill="1" applyBorder="1" applyAlignment="1" applyProtection="1">
      <alignment horizontal="right" vertical="center"/>
      <protection hidden="1"/>
    </xf>
    <xf numFmtId="0" fontId="26" fillId="2" borderId="0" xfId="5" applyFont="1" applyFill="1" applyBorder="1" applyAlignment="1">
      <alignment horizontal="center" vertical="center"/>
    </xf>
    <xf numFmtId="0" fontId="15" fillId="2" borderId="0" xfId="2" applyFont="1" applyFill="1"/>
    <xf numFmtId="164" fontId="7" fillId="0" borderId="10" xfId="2" applyNumberFormat="1" applyFont="1" applyBorder="1" applyAlignment="1" applyProtection="1">
      <alignment horizontal="right" vertical="center"/>
      <protection hidden="1"/>
    </xf>
    <xf numFmtId="0" fontId="26" fillId="0" borderId="0" xfId="5" applyFont="1" applyBorder="1" applyAlignment="1">
      <alignment horizontal="center"/>
    </xf>
    <xf numFmtId="0" fontId="26" fillId="0" borderId="0" xfId="5" applyFont="1" applyBorder="1"/>
    <xf numFmtId="164" fontId="7" fillId="0" borderId="10" xfId="5" applyNumberFormat="1" applyFont="1" applyBorder="1" applyAlignment="1" applyProtection="1">
      <alignment horizontal="right" vertical="center"/>
      <protection locked="0"/>
    </xf>
    <xf numFmtId="0" fontId="7" fillId="2" borderId="10" xfId="5" applyFont="1" applyFill="1" applyBorder="1" applyAlignment="1" applyProtection="1">
      <alignment horizontal="left" vertical="center" wrapText="1"/>
      <protection hidden="1"/>
    </xf>
    <xf numFmtId="0" fontId="26" fillId="2" borderId="0" xfId="5" applyFont="1" applyFill="1" applyBorder="1"/>
    <xf numFmtId="0" fontId="7" fillId="0" borderId="10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>
      <alignment horizontal="left"/>
    </xf>
    <xf numFmtId="0" fontId="15" fillId="0" borderId="0" xfId="2" applyFont="1" applyBorder="1" applyAlignment="1"/>
    <xf numFmtId="0" fontId="8" fillId="0" borderId="0" xfId="5" applyFont="1" applyBorder="1" applyAlignment="1" applyProtection="1">
      <alignment horizontal="left" vertical="justify" wrapText="1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0" xfId="5" applyFont="1" applyBorder="1" applyProtection="1">
      <protection locked="0"/>
    </xf>
    <xf numFmtId="0" fontId="15" fillId="0" borderId="0" xfId="2" applyFont="1" applyBorder="1"/>
    <xf numFmtId="0" fontId="8" fillId="0" borderId="0" xfId="5" applyFont="1" applyBorder="1" applyAlignment="1" applyProtection="1">
      <alignment horizontal="left"/>
      <protection locked="0"/>
    </xf>
    <xf numFmtId="0" fontId="8" fillId="0" borderId="0" xfId="5" applyFont="1" applyBorder="1" applyAlignment="1">
      <alignment horizontal="left"/>
    </xf>
    <xf numFmtId="0" fontId="8" fillId="0" borderId="0" xfId="5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0" fontId="27" fillId="0" borderId="0" xfId="2" applyFont="1" applyAlignment="1" applyProtection="1">
      <alignment horizontal="center" vertical="top"/>
      <protection locked="0"/>
    </xf>
    <xf numFmtId="0" fontId="22" fillId="0" borderId="0" xfId="2" applyFont="1" applyBorder="1"/>
    <xf numFmtId="49" fontId="8" fillId="0" borderId="0" xfId="7" applyNumberFormat="1" applyFont="1" applyBorder="1" applyAlignment="1" applyProtection="1">
      <alignment vertical="center"/>
      <protection hidden="1"/>
    </xf>
    <xf numFmtId="0" fontId="10" fillId="0" borderId="0" xfId="7" applyFont="1" applyBorder="1" applyAlignment="1">
      <alignment horizontal="left"/>
    </xf>
    <xf numFmtId="0" fontId="8" fillId="0" borderId="0" xfId="2" applyFont="1" applyBorder="1"/>
    <xf numFmtId="0" fontId="6" fillId="0" borderId="0" xfId="7" applyFont="1"/>
    <xf numFmtId="0" fontId="29" fillId="0" borderId="0" xfId="2" applyFont="1" applyBorder="1" applyAlignment="1">
      <alignment vertical="center"/>
    </xf>
    <xf numFmtId="0" fontId="27" fillId="0" borderId="0" xfId="2" applyFont="1" applyAlignment="1">
      <alignment horizontal="center" vertical="top"/>
    </xf>
    <xf numFmtId="0" fontId="22" fillId="0" borderId="0" xfId="2" applyFont="1" applyAlignment="1">
      <alignment horizontal="left" vertical="center" wrapText="1"/>
    </xf>
    <xf numFmtId="0" fontId="22" fillId="0" borderId="0" xfId="2" applyFont="1"/>
    <xf numFmtId="0" fontId="0" fillId="0" borderId="0" xfId="0" applyAlignment="1"/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49" fontId="7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49" fontId="30" fillId="0" borderId="0" xfId="0" applyNumberFormat="1" applyFont="1" applyFill="1" applyAlignment="1" applyProtection="1">
      <alignment horizontal="center" vertical="center"/>
      <protection hidden="1"/>
    </xf>
    <xf numFmtId="49" fontId="8" fillId="0" borderId="0" xfId="0" applyNumberFormat="1" applyFont="1" applyFill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 wrapText="1"/>
      <protection hidden="1"/>
    </xf>
    <xf numFmtId="1" fontId="8" fillId="0" borderId="4" xfId="0" applyNumberFormat="1" applyFont="1" applyBorder="1" applyAlignment="1" applyProtection="1">
      <alignment horizontal="center" vertical="center"/>
      <protection hidden="1"/>
    </xf>
    <xf numFmtId="0" fontId="8" fillId="0" borderId="4" xfId="0" applyNumberFormat="1" applyFont="1" applyBorder="1" applyAlignment="1" applyProtection="1">
      <alignment horizontal="center" vertical="center"/>
      <protection hidden="1"/>
    </xf>
    <xf numFmtId="49" fontId="8" fillId="0" borderId="9" xfId="5" applyNumberFormat="1" applyFont="1" applyBorder="1" applyAlignment="1" applyProtection="1">
      <alignment horizontal="left" vertical="center" wrapText="1"/>
      <protection hidden="1"/>
    </xf>
    <xf numFmtId="164" fontId="8" fillId="0" borderId="9" xfId="0" applyNumberFormat="1" applyFont="1" applyBorder="1" applyAlignment="1" applyProtection="1">
      <alignment horizontal="right" vertical="center"/>
      <protection hidden="1"/>
    </xf>
    <xf numFmtId="49" fontId="7" fillId="0" borderId="10" xfId="2" applyNumberFormat="1" applyFont="1" applyFill="1" applyBorder="1" applyAlignment="1" applyProtection="1">
      <alignment horizontal="left" vertical="center" wrapText="1"/>
      <protection hidden="1"/>
    </xf>
    <xf numFmtId="1" fontId="8" fillId="0" borderId="10" xfId="0" applyNumberFormat="1" applyFont="1" applyFill="1" applyBorder="1" applyAlignment="1" applyProtection="1">
      <alignment horizontal="center" vertical="center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49" fontId="8" fillId="0" borderId="10" xfId="2" applyNumberFormat="1" applyFont="1" applyFill="1" applyBorder="1" applyAlignment="1" applyProtection="1">
      <alignment horizontal="left" vertical="center" wrapText="1"/>
      <protection hidden="1"/>
    </xf>
    <xf numFmtId="49" fontId="7" fillId="0" borderId="10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10" xfId="5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0" borderId="10" xfId="2" applyNumberFormat="1" applyFont="1" applyBorder="1" applyAlignment="1" applyProtection="1">
      <alignment horizontal="left" vertical="center" wrapText="1"/>
      <protection hidden="1"/>
    </xf>
    <xf numFmtId="164" fontId="8" fillId="0" borderId="10" xfId="0" applyNumberFormat="1" applyFont="1" applyFill="1" applyBorder="1" applyAlignment="1" applyProtection="1">
      <alignment horizontal="right" vertical="center"/>
      <protection hidden="1"/>
    </xf>
    <xf numFmtId="0" fontId="8" fillId="0" borderId="0" xfId="5" applyFont="1" applyBorder="1" applyAlignment="1">
      <alignment horizontal="left" vertic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/>
    <xf numFmtId="0" fontId="3" fillId="0" borderId="0" xfId="0" applyFont="1" applyProtection="1">
      <protection hidden="1"/>
    </xf>
    <xf numFmtId="49" fontId="8" fillId="0" borderId="0" xfId="1" applyNumberFormat="1" applyFont="1" applyAlignment="1" applyProtection="1">
      <alignment horizontal="right"/>
      <protection hidden="1"/>
    </xf>
    <xf numFmtId="0" fontId="9" fillId="0" borderId="0" xfId="1" applyBorder="1" applyAlignment="1">
      <alignment horizontal="center"/>
    </xf>
    <xf numFmtId="49" fontId="2" fillId="0" borderId="0" xfId="8" applyNumberFormat="1" applyFont="1" applyAlignment="1" applyProtection="1">
      <alignment horizontal="center"/>
      <protection locked="0"/>
    </xf>
    <xf numFmtId="49" fontId="2" fillId="0" borderId="0" xfId="8" applyNumberFormat="1" applyFont="1" applyBorder="1" applyAlignment="1" applyProtection="1">
      <alignment horizontal="left"/>
      <protection hidden="1"/>
    </xf>
    <xf numFmtId="49" fontId="2" fillId="0" borderId="0" xfId="8" applyNumberFormat="1" applyFont="1" applyBorder="1" applyAlignment="1" applyProtection="1">
      <alignment horizontal="center"/>
      <protection hidden="1"/>
    </xf>
    <xf numFmtId="49" fontId="8" fillId="0" borderId="0" xfId="1" applyNumberFormat="1" applyFont="1" applyBorder="1" applyAlignment="1" applyProtection="1">
      <alignment horizontal="center" vertical="top"/>
      <protection hidden="1"/>
    </xf>
    <xf numFmtId="0" fontId="10" fillId="0" borderId="0" xfId="8" applyFont="1" applyProtection="1">
      <protection hidden="1"/>
    </xf>
    <xf numFmtId="0" fontId="9" fillId="0" borderId="4" xfId="1" applyBorder="1" applyProtection="1">
      <protection locked="0"/>
    </xf>
    <xf numFmtId="49" fontId="11" fillId="0" borderId="0" xfId="8" applyNumberFormat="1" applyFont="1" applyAlignment="1" applyProtection="1">
      <alignment horizontal="center"/>
      <protection hidden="1"/>
    </xf>
    <xf numFmtId="49" fontId="11" fillId="0" borderId="0" xfId="8" applyNumberFormat="1" applyFont="1" applyBorder="1" applyAlignment="1" applyProtection="1">
      <alignment horizontal="center"/>
      <protection hidden="1"/>
    </xf>
    <xf numFmtId="49" fontId="11" fillId="0" borderId="0" xfId="8" applyNumberFormat="1" applyFont="1" applyBorder="1" applyAlignment="1" applyProtection="1">
      <alignment horizontal="center"/>
      <protection locked="0"/>
    </xf>
    <xf numFmtId="49" fontId="8" fillId="0" borderId="19" xfId="8" applyNumberFormat="1" applyFont="1" applyBorder="1" applyAlignment="1" applyProtection="1">
      <alignment horizontal="right"/>
      <protection hidden="1"/>
    </xf>
    <xf numFmtId="49" fontId="6" fillId="0" borderId="13" xfId="8" applyNumberFormat="1" applyFont="1" applyBorder="1" applyAlignment="1" applyProtection="1">
      <alignment horizontal="center" vertical="center" wrapText="1"/>
      <protection hidden="1"/>
    </xf>
    <xf numFmtId="49" fontId="6" fillId="0" borderId="6" xfId="8" applyNumberFormat="1" applyFont="1" applyBorder="1" applyAlignment="1" applyProtection="1">
      <alignment horizontal="center" vertical="center" wrapText="1"/>
      <protection hidden="1"/>
    </xf>
    <xf numFmtId="49" fontId="6" fillId="0" borderId="20" xfId="8" applyNumberFormat="1" applyFont="1" applyBorder="1" applyAlignment="1" applyProtection="1">
      <alignment horizontal="center" vertical="top" wrapText="1"/>
      <protection hidden="1"/>
    </xf>
    <xf numFmtId="49" fontId="6" fillId="0" borderId="8" xfId="8" applyNumberFormat="1" applyFont="1" applyBorder="1" applyAlignment="1" applyProtection="1">
      <alignment horizontal="center" vertical="center" wrapText="1"/>
      <protection hidden="1"/>
    </xf>
    <xf numFmtId="49" fontId="8" fillId="0" borderId="4" xfId="1" applyNumberFormat="1" applyFont="1" applyBorder="1" applyAlignment="1" applyProtection="1">
      <alignment horizontal="center" vertical="center"/>
      <protection hidden="1"/>
    </xf>
    <xf numFmtId="49" fontId="6" fillId="0" borderId="4" xfId="8" applyNumberFormat="1" applyFont="1" applyBorder="1" applyAlignment="1" applyProtection="1">
      <alignment horizontal="center" vertical="center"/>
      <protection hidden="1"/>
    </xf>
    <xf numFmtId="49" fontId="8" fillId="0" borderId="4" xfId="8" applyNumberFormat="1" applyFont="1" applyBorder="1" applyAlignment="1" applyProtection="1">
      <alignment horizontal="center" vertical="center"/>
      <protection hidden="1"/>
    </xf>
    <xf numFmtId="0" fontId="9" fillId="0" borderId="4" xfId="1" applyBorder="1" applyAlignment="1" applyProtection="1">
      <alignment horizontal="center" vertical="center"/>
      <protection hidden="1"/>
    </xf>
    <xf numFmtId="0" fontId="6" fillId="0" borderId="9" xfId="8" applyNumberFormat="1" applyFont="1" applyBorder="1" applyAlignment="1" applyProtection="1">
      <alignment horizontal="centerContinuous"/>
      <protection hidden="1"/>
    </xf>
    <xf numFmtId="49" fontId="6" fillId="0" borderId="9" xfId="8" applyNumberFormat="1" applyFont="1" applyBorder="1" applyProtection="1">
      <protection hidden="1"/>
    </xf>
    <xf numFmtId="1" fontId="8" fillId="0" borderId="9" xfId="8" applyNumberFormat="1" applyFont="1" applyBorder="1" applyAlignment="1" applyProtection="1">
      <alignment horizontal="center" vertical="center" wrapText="1"/>
      <protection hidden="1"/>
    </xf>
    <xf numFmtId="164" fontId="8" fillId="0" borderId="21" xfId="8" applyNumberFormat="1" applyFont="1" applyBorder="1" applyAlignment="1" applyProtection="1">
      <alignment horizontal="right" vertical="center" wrapText="1"/>
      <protection locked="0"/>
    </xf>
    <xf numFmtId="164" fontId="8" fillId="0" borderId="9" xfId="8" applyNumberFormat="1" applyFont="1" applyBorder="1" applyAlignment="1" applyProtection="1">
      <alignment horizontal="right" vertical="center"/>
      <protection locked="0"/>
    </xf>
    <xf numFmtId="0" fontId="6" fillId="0" borderId="10" xfId="8" applyNumberFormat="1" applyFont="1" applyBorder="1" applyAlignment="1" applyProtection="1">
      <alignment horizontal="centerContinuous"/>
      <protection hidden="1"/>
    </xf>
    <xf numFmtId="49" fontId="6" fillId="0" borderId="10" xfId="1" applyNumberFormat="1" applyFont="1" applyBorder="1" applyProtection="1">
      <protection hidden="1"/>
    </xf>
    <xf numFmtId="1" fontId="8" fillId="0" borderId="10" xfId="8" applyNumberFormat="1" applyFont="1" applyBorder="1" applyAlignment="1" applyProtection="1">
      <alignment horizontal="center" vertical="center" wrapText="1"/>
      <protection hidden="1"/>
    </xf>
    <xf numFmtId="164" fontId="8" fillId="0" borderId="10" xfId="8" applyNumberFormat="1" applyFont="1" applyBorder="1" applyAlignment="1" applyProtection="1">
      <alignment horizontal="right" vertical="center" wrapText="1"/>
      <protection locked="0"/>
    </xf>
    <xf numFmtId="164" fontId="8" fillId="0" borderId="10" xfId="8" applyNumberFormat="1" applyFont="1" applyBorder="1" applyAlignment="1" applyProtection="1">
      <alignment horizontal="right" vertical="center"/>
      <protection locked="0"/>
    </xf>
    <xf numFmtId="0" fontId="10" fillId="0" borderId="0" xfId="8" applyFont="1"/>
    <xf numFmtId="1" fontId="6" fillId="0" borderId="10" xfId="8" applyNumberFormat="1" applyFont="1" applyFill="1" applyBorder="1" applyProtection="1">
      <protection hidden="1"/>
    </xf>
    <xf numFmtId="49" fontId="4" fillId="0" borderId="10" xfId="8" applyNumberFormat="1" applyFont="1" applyFill="1" applyBorder="1" applyAlignment="1" applyProtection="1">
      <alignment horizontal="left" vertical="center" wrapText="1"/>
      <protection hidden="1"/>
    </xf>
    <xf numFmtId="1" fontId="7" fillId="0" borderId="10" xfId="8" applyNumberFormat="1" applyFont="1" applyBorder="1" applyAlignment="1" applyProtection="1">
      <alignment horizontal="center" vertical="center" wrapText="1"/>
      <protection hidden="1"/>
    </xf>
    <xf numFmtId="164" fontId="7" fillId="0" borderId="10" xfId="8" applyNumberFormat="1" applyFont="1" applyFill="1" applyBorder="1" applyAlignment="1" applyProtection="1">
      <alignment horizontal="right" vertical="center"/>
      <protection hidden="1"/>
    </xf>
    <xf numFmtId="49" fontId="6" fillId="0" borderId="10" xfId="8" applyNumberFormat="1" applyFont="1" applyFill="1" applyBorder="1" applyAlignment="1" applyProtection="1">
      <alignment horizontal="left" vertical="center" wrapText="1"/>
      <protection hidden="1"/>
    </xf>
    <xf numFmtId="164" fontId="7" fillId="0" borderId="10" xfId="8" applyNumberFormat="1" applyFont="1" applyFill="1" applyBorder="1" applyAlignment="1" applyProtection="1">
      <alignment horizontal="right" vertical="center"/>
      <protection locked="0"/>
    </xf>
    <xf numFmtId="164" fontId="7" fillId="0" borderId="10" xfId="8" applyNumberFormat="1" applyFont="1" applyBorder="1" applyAlignment="1" applyProtection="1">
      <alignment horizontal="right" vertical="center" wrapText="1"/>
      <protection hidden="1"/>
    </xf>
    <xf numFmtId="164" fontId="7" fillId="0" borderId="10" xfId="8" applyNumberFormat="1" applyFont="1" applyBorder="1" applyAlignment="1" applyProtection="1">
      <alignment horizontal="center" vertical="center" wrapText="1"/>
      <protection hidden="1"/>
    </xf>
    <xf numFmtId="1" fontId="6" fillId="0" borderId="10" xfId="8" applyNumberFormat="1" applyFont="1" applyBorder="1" applyAlignment="1" applyProtection="1">
      <alignment horizontal="center" vertical="center" wrapText="1"/>
      <protection hidden="1"/>
    </xf>
    <xf numFmtId="164" fontId="6" fillId="0" borderId="10" xfId="8" applyNumberFormat="1" applyFont="1" applyBorder="1" applyAlignment="1" applyProtection="1">
      <alignment horizontal="center" vertical="center" wrapText="1"/>
      <protection hidden="1"/>
    </xf>
    <xf numFmtId="1" fontId="6" fillId="0" borderId="1" xfId="8" applyNumberFormat="1" applyFont="1" applyBorder="1" applyAlignment="1" applyProtection="1">
      <alignment horizontal="center" vertical="center" wrapText="1"/>
      <protection hidden="1"/>
    </xf>
    <xf numFmtId="164" fontId="6" fillId="0" borderId="1" xfId="8" applyNumberFormat="1" applyFont="1" applyBorder="1" applyAlignment="1" applyProtection="1">
      <alignment horizontal="center" vertical="center" wrapText="1"/>
      <protection hidden="1"/>
    </xf>
    <xf numFmtId="164" fontId="7" fillId="0" borderId="1" xfId="8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protection hidden="1"/>
    </xf>
    <xf numFmtId="0" fontId="8" fillId="0" borderId="0" xfId="0" applyFont="1" applyAlignment="1"/>
    <xf numFmtId="49" fontId="5" fillId="0" borderId="0" xfId="0" applyNumberFormat="1" applyFont="1" applyAlignment="1" applyProtection="1">
      <protection locked="0"/>
    </xf>
    <xf numFmtId="49" fontId="8" fillId="0" borderId="0" xfId="0" applyNumberFormat="1" applyFont="1" applyAlignment="1" applyProtection="1">
      <protection hidden="1"/>
    </xf>
    <xf numFmtId="1" fontId="5" fillId="0" borderId="4" xfId="0" applyNumberFormat="1" applyFont="1" applyBorder="1" applyProtection="1">
      <protection locked="0"/>
    </xf>
    <xf numFmtId="49" fontId="32" fillId="0" borderId="10" xfId="0" applyNumberFormat="1" applyFont="1" applyBorder="1" applyAlignment="1" applyProtection="1">
      <alignment horizontal="left" vertical="center" wrapText="1"/>
      <protection hidden="1"/>
    </xf>
    <xf numFmtId="49" fontId="4" fillId="0" borderId="10" xfId="0" applyNumberFormat="1" applyFont="1" applyBorder="1" applyAlignment="1" applyProtection="1">
      <alignment horizontal="left" vertical="center" wrapText="1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right" vertical="center"/>
      <protection hidden="1"/>
    </xf>
    <xf numFmtId="164" fontId="7" fillId="0" borderId="10" xfId="0" applyNumberFormat="1" applyFont="1" applyBorder="1" applyAlignment="1" applyProtection="1">
      <alignment horizontal="right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15" xfId="0" applyNumberFormat="1" applyFont="1" applyBorder="1" applyAlignment="1" applyProtection="1">
      <alignment horizontal="center" vertical="center"/>
      <protection hidden="1"/>
    </xf>
    <xf numFmtId="49" fontId="8" fillId="0" borderId="2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right" vertical="center"/>
      <protection hidden="1"/>
    </xf>
    <xf numFmtId="49" fontId="8" fillId="0" borderId="3" xfId="0" applyNumberFormat="1" applyFont="1" applyBorder="1" applyAlignment="1" applyProtection="1">
      <alignment horizontal="right" vertical="center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0" fillId="0" borderId="2" xfId="0" applyBorder="1" applyAlignment="1"/>
    <xf numFmtId="49" fontId="8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protection hidden="1"/>
    </xf>
    <xf numFmtId="0" fontId="2" fillId="0" borderId="0" xfId="0" applyFont="1" applyAlignment="1"/>
    <xf numFmtId="0" fontId="0" fillId="0" borderId="1" xfId="0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49" fontId="8" fillId="0" borderId="1" xfId="8" applyNumberFormat="1" applyFont="1" applyBorder="1" applyAlignment="1" applyProtection="1">
      <alignment horizontal="left" vertical="center"/>
      <protection locked="0"/>
    </xf>
    <xf numFmtId="49" fontId="8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1" applyBorder="1" applyAlignment="1" applyProtection="1">
      <protection locked="0"/>
    </xf>
    <xf numFmtId="49" fontId="8" fillId="0" borderId="2" xfId="8" applyNumberFormat="1" applyFont="1" applyBorder="1" applyAlignment="1" applyProtection="1">
      <alignment horizontal="left"/>
      <protection hidden="1"/>
    </xf>
    <xf numFmtId="0" fontId="9" fillId="0" borderId="2" xfId="1" applyBorder="1" applyAlignment="1">
      <alignment horizontal="left"/>
    </xf>
    <xf numFmtId="0" fontId="9" fillId="0" borderId="2" xfId="1" applyBorder="1" applyAlignment="1"/>
    <xf numFmtId="49" fontId="8" fillId="0" borderId="0" xfId="8" applyNumberFormat="1" applyFont="1" applyAlignment="1" applyProtection="1">
      <alignment horizontal="left"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49" fontId="2" fillId="0" borderId="1" xfId="8" applyNumberFormat="1" applyFont="1" applyBorder="1" applyAlignment="1" applyProtection="1">
      <alignment horizontal="center"/>
      <protection locked="0"/>
    </xf>
    <xf numFmtId="0" fontId="9" fillId="0" borderId="1" xfId="1" applyBorder="1" applyAlignment="1" applyProtection="1">
      <alignment horizontal="center"/>
      <protection locked="0"/>
    </xf>
    <xf numFmtId="0" fontId="10" fillId="0" borderId="0" xfId="8" applyFont="1" applyAlignment="1" applyProtection="1">
      <alignment horizontal="right"/>
    </xf>
    <xf numFmtId="0" fontId="9" fillId="0" borderId="3" xfId="1" applyBorder="1" applyAlignment="1">
      <alignment horizontal="right"/>
    </xf>
    <xf numFmtId="49" fontId="8" fillId="0" borderId="6" xfId="8" applyNumberFormat="1" applyFont="1" applyBorder="1" applyAlignment="1" applyProtection="1">
      <alignment horizontal="center" vertical="center" wrapText="1"/>
      <protection hidden="1"/>
    </xf>
    <xf numFmtId="49" fontId="8" fillId="0" borderId="8" xfId="1" applyNumberFormat="1" applyFont="1" applyBorder="1" applyAlignment="1" applyProtection="1">
      <alignment horizontal="center" wrapText="1"/>
      <protection hidden="1"/>
    </xf>
    <xf numFmtId="49" fontId="6" fillId="0" borderId="6" xfId="8" applyNumberFormat="1" applyFont="1" applyBorder="1" applyAlignment="1" applyProtection="1">
      <alignment horizontal="center" vertical="center" wrapText="1"/>
      <protection hidden="1"/>
    </xf>
    <xf numFmtId="0" fontId="6" fillId="0" borderId="8" xfId="1" applyFont="1" applyBorder="1" applyAlignment="1" applyProtection="1">
      <alignment horizontal="center" vertical="center" wrapText="1"/>
      <protection hidden="1"/>
    </xf>
    <xf numFmtId="49" fontId="6" fillId="0" borderId="6" xfId="8" applyNumberFormat="1" applyFont="1" applyBorder="1" applyAlignment="1" applyProtection="1">
      <alignment horizontal="center" vertical="center"/>
      <protection hidden="1"/>
    </xf>
    <xf numFmtId="0" fontId="6" fillId="0" borderId="8" xfId="1" applyFont="1" applyBorder="1" applyAlignment="1" applyProtection="1">
      <alignment horizontal="center" vertical="center"/>
      <protection hidden="1"/>
    </xf>
    <xf numFmtId="1" fontId="6" fillId="0" borderId="5" xfId="8" applyNumberFormat="1" applyFont="1" applyFill="1" applyBorder="1" applyAlignment="1" applyProtection="1">
      <alignment horizontal="left" vertical="center"/>
      <protection hidden="1"/>
    </xf>
    <xf numFmtId="0" fontId="9" fillId="0" borderId="5" xfId="1" applyBorder="1" applyAlignment="1" applyProtection="1">
      <alignment horizontal="left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 vertical="center"/>
      <protection locked="0"/>
    </xf>
    <xf numFmtId="49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49" fontId="2" fillId="0" borderId="3" xfId="0" applyNumberFormat="1" applyFont="1" applyBorder="1" applyAlignment="1" applyProtection="1">
      <alignment horizontal="right" vertical="center"/>
      <protection hidden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49" fontId="2" fillId="0" borderId="0" xfId="0" applyNumberFormat="1" applyFont="1" applyAlignment="1" applyProtection="1">
      <alignment wrapText="1"/>
      <protection hidden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49" fontId="6" fillId="0" borderId="1" xfId="6" applyNumberFormat="1" applyFont="1" applyBorder="1" applyAlignment="1" applyProtection="1">
      <alignment wrapText="1"/>
      <protection locked="0" hidden="1"/>
    </xf>
    <xf numFmtId="0" fontId="0" fillId="0" borderId="1" xfId="0" applyBorder="1" applyAlignment="1">
      <alignment wrapText="1"/>
    </xf>
    <xf numFmtId="0" fontId="8" fillId="0" borderId="2" xfId="7" applyFont="1" applyBorder="1" applyAlignment="1" applyProtection="1">
      <protection locked="0" hidden="1"/>
    </xf>
    <xf numFmtId="49" fontId="27" fillId="0" borderId="0" xfId="7" applyNumberFormat="1" applyFont="1" applyBorder="1" applyAlignment="1" applyProtection="1">
      <alignment vertical="top"/>
      <protection hidden="1"/>
    </xf>
    <xf numFmtId="0" fontId="27" fillId="0" borderId="0" xfId="4" applyFont="1" applyBorder="1" applyAlignment="1">
      <alignment vertical="top"/>
    </xf>
    <xf numFmtId="49" fontId="8" fillId="0" borderId="4" xfId="5" applyNumberFormat="1" applyFont="1" applyBorder="1" applyAlignment="1" applyProtection="1">
      <alignment horizontal="center" vertical="center" wrapText="1"/>
      <protection hidden="1"/>
    </xf>
    <xf numFmtId="0" fontId="8" fillId="0" borderId="4" xfId="5" applyFont="1" applyBorder="1" applyAlignment="1" applyProtection="1">
      <alignment horizontal="center" vertical="center" wrapText="1"/>
      <protection hidden="1"/>
    </xf>
    <xf numFmtId="0" fontId="8" fillId="0" borderId="4" xfId="2" applyFont="1" applyBorder="1" applyAlignment="1" applyProtection="1">
      <alignment horizontal="center" vertical="center" wrapText="1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 wrapText="1"/>
      <protection hidden="1"/>
    </xf>
    <xf numFmtId="0" fontId="21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Fill="1" applyBorder="1" applyProtection="1">
      <protection locked="0"/>
    </xf>
    <xf numFmtId="0" fontId="22" fillId="0" borderId="0" xfId="2" applyFont="1" applyFill="1" applyBorder="1" applyAlignment="1">
      <alignment horizontal="center"/>
    </xf>
    <xf numFmtId="0" fontId="23" fillId="0" borderId="0" xfId="4" applyFont="1" applyFill="1" applyAlignment="1">
      <alignment horizontal="center"/>
    </xf>
    <xf numFmtId="0" fontId="18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4" applyFill="1" applyBorder="1" applyAlignment="1" applyProtection="1">
      <alignment horizontal="center" vertical="center" wrapText="1"/>
      <protection locked="0"/>
    </xf>
    <xf numFmtId="0" fontId="24" fillId="0" borderId="0" xfId="3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 wrapText="1"/>
    </xf>
    <xf numFmtId="164" fontId="22" fillId="0" borderId="0" xfId="3" applyNumberFormat="1" applyFont="1" applyFill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16" fillId="0" borderId="0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18" fillId="0" borderId="0" xfId="3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1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4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7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49" fontId="8" fillId="0" borderId="6" xfId="0" applyNumberFormat="1" applyFont="1" applyBorder="1" applyAlignment="1" applyProtection="1">
      <alignment horizontal="center" vertical="center" wrapText="1"/>
      <protection hidden="1"/>
    </xf>
    <xf numFmtId="49" fontId="8" fillId="0" borderId="8" xfId="0" applyNumberFormat="1" applyFont="1" applyBorder="1" applyAlignment="1" applyProtection="1">
      <alignment horizontal="center" vertical="center" wrapText="1"/>
      <protection hidden="1"/>
    </xf>
    <xf numFmtId="49" fontId="8" fillId="0" borderId="11" xfId="0" applyNumberFormat="1" applyFont="1" applyBorder="1" applyAlignment="1" applyProtection="1">
      <alignment horizontal="center" vertical="center" wrapText="1"/>
      <protection hidden="1"/>
    </xf>
    <xf numFmtId="49" fontId="8" fillId="0" borderId="18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  <protection hidden="1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6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hidden="1"/>
    </xf>
    <xf numFmtId="49" fontId="3" fillId="0" borderId="2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/>
    <xf numFmtId="0" fontId="0" fillId="0" borderId="0" xfId="0" applyAlignment="1"/>
    <xf numFmtId="49" fontId="8" fillId="0" borderId="17" xfId="0" applyNumberFormat="1" applyFont="1" applyBorder="1" applyAlignment="1" applyProtection="1">
      <alignment horizontal="center" vertical="center"/>
      <protection hidden="1"/>
    </xf>
    <xf numFmtId="49" fontId="8" fillId="0" borderId="15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9" fillId="0" borderId="1" xfId="1" applyBorder="1" applyAlignment="1">
      <alignment horizontal="left" vertical="center"/>
    </xf>
    <xf numFmtId="0" fontId="8" fillId="0" borderId="5" xfId="1" quotePrefix="1" applyFont="1" applyBorder="1" applyAlignment="1" applyProtection="1">
      <alignment horizontal="left" vertical="center" wrapText="1"/>
      <protection locked="0"/>
    </xf>
    <xf numFmtId="0" fontId="9" fillId="0" borderId="5" xfId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9" fillId="0" borderId="1" xfId="1" applyBorder="1" applyAlignment="1">
      <alignment horizontal="left" vertical="center" wrapText="1"/>
    </xf>
    <xf numFmtId="0" fontId="8" fillId="0" borderId="11" xfId="1" applyFont="1" applyBorder="1" applyAlignment="1">
      <alignment horizontal="center" vertical="center" wrapText="1"/>
    </xf>
    <xf numFmtId="0" fontId="9" fillId="0" borderId="12" xfId="1" applyBorder="1" applyAlignment="1">
      <alignment horizontal="center" vertical="center" wrapText="1"/>
    </xf>
    <xf numFmtId="0" fontId="9" fillId="0" borderId="13" xfId="1" applyBorder="1" applyAlignment="1">
      <alignment horizontal="center" vertical="center" wrapText="1"/>
    </xf>
    <xf numFmtId="0" fontId="9" fillId="0" borderId="16" xfId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9" fillId="0" borderId="3" xfId="1" applyBorder="1" applyAlignment="1">
      <alignment horizontal="center" vertical="center" wrapText="1"/>
    </xf>
    <xf numFmtId="0" fontId="9" fillId="0" borderId="18" xfId="1" applyBorder="1" applyAlignment="1">
      <alignment horizontal="center" vertical="center" wrapText="1"/>
    </xf>
    <xf numFmtId="0" fontId="9" fillId="0" borderId="19" xfId="1" applyBorder="1" applyAlignment="1">
      <alignment horizontal="center" vertical="center" wrapText="1"/>
    </xf>
    <xf numFmtId="0" fontId="9" fillId="0" borderId="20" xfId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7" xfId="1" applyBorder="1" applyAlignment="1">
      <alignment horizontal="center" vertical="center" wrapText="1"/>
    </xf>
    <xf numFmtId="0" fontId="9" fillId="0" borderId="8" xfId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Alignment="1">
      <alignment horizontal="left" vertical="center" wrapText="1"/>
    </xf>
    <xf numFmtId="0" fontId="8" fillId="0" borderId="0" xfId="1" applyFont="1" applyAlignment="1">
      <alignment horizontal="right" wrapText="1"/>
    </xf>
    <xf numFmtId="0" fontId="9" fillId="0" borderId="0" xfId="1" applyAlignment="1">
      <alignment horizontal="right" wrapText="1"/>
    </xf>
    <xf numFmtId="0" fontId="9" fillId="0" borderId="3" xfId="1" applyBorder="1" applyAlignment="1">
      <alignment horizontal="right" wrapText="1"/>
    </xf>
    <xf numFmtId="0" fontId="8" fillId="0" borderId="0" xfId="1" applyFont="1" applyAlignment="1" applyProtection="1">
      <alignment horizontal="right" vertical="center" wrapText="1"/>
      <protection hidden="1"/>
    </xf>
    <xf numFmtId="0" fontId="9" fillId="0" borderId="0" xfId="1" applyAlignment="1">
      <alignment horizontal="right" vertical="center" wrapText="1"/>
    </xf>
    <xf numFmtId="0" fontId="9" fillId="0" borderId="3" xfId="1" applyBorder="1" applyAlignment="1">
      <alignment horizontal="right" vertical="center" wrapText="1"/>
    </xf>
    <xf numFmtId="0" fontId="8" fillId="0" borderId="0" xfId="1" applyFont="1" applyAlignment="1" applyProtection="1">
      <alignment wrapText="1"/>
      <protection hidden="1"/>
    </xf>
    <xf numFmtId="0" fontId="9" fillId="0" borderId="0" xfId="1" applyAlignment="1">
      <alignment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>
      <alignment horizontal="left" vertical="center" wrapText="1"/>
    </xf>
  </cellXfs>
  <cellStyles count="9">
    <cellStyle name="Įprastas" xfId="0" builtinId="0"/>
    <cellStyle name="Įprastas 2" xfId="1"/>
    <cellStyle name="Normal_39 2sav paj iš" xfId="7"/>
    <cellStyle name="Normal_3sav.  ir 1 pried" xfId="4"/>
    <cellStyle name="Normal_BALAN1SA" xfId="5"/>
    <cellStyle name="Normal_biudz uz 2001 atskaitomybe3" xfId="2"/>
    <cellStyle name="Normal_SAVAPYSsssss" xfId="6"/>
    <cellStyle name="Normal_SAVAPYSsssss 2" xfId="8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Soviene/Desktop/suvest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ė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</sheetNames>
    <sheetDataSet>
      <sheetData sheetId="0"/>
      <sheetData sheetId="1">
        <row r="32">
          <cell r="I32">
            <v>950.1</v>
          </cell>
          <cell r="J32">
            <v>950.1</v>
          </cell>
          <cell r="K32">
            <v>920.8</v>
          </cell>
        </row>
        <row r="35">
          <cell r="I35">
            <v>294</v>
          </cell>
          <cell r="J35">
            <v>294</v>
          </cell>
          <cell r="K35">
            <v>284.60000000000002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23.5</v>
          </cell>
          <cell r="J40">
            <v>23.5</v>
          </cell>
          <cell r="K40">
            <v>23.1</v>
          </cell>
        </row>
        <row r="41">
          <cell r="I41">
            <v>74.5</v>
          </cell>
          <cell r="J41">
            <v>74.5</v>
          </cell>
          <cell r="K41">
            <v>73.8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9.1999999999999993</v>
          </cell>
          <cell r="J43">
            <v>9.1999999999999993</v>
          </cell>
          <cell r="K43">
            <v>8.6</v>
          </cell>
        </row>
        <row r="44">
          <cell r="I44">
            <v>78.400000000000006</v>
          </cell>
          <cell r="J44">
            <v>78.400000000000006</v>
          </cell>
          <cell r="K44">
            <v>73.8</v>
          </cell>
        </row>
        <row r="45">
          <cell r="I45">
            <v>12.2</v>
          </cell>
          <cell r="J45">
            <v>12.2</v>
          </cell>
          <cell r="K45">
            <v>12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90.3</v>
          </cell>
          <cell r="J48">
            <v>90.3</v>
          </cell>
          <cell r="K48">
            <v>89.2</v>
          </cell>
        </row>
        <row r="49">
          <cell r="I49">
            <v>11.7</v>
          </cell>
          <cell r="J49">
            <v>11.7</v>
          </cell>
          <cell r="K49">
            <v>10.199999999999999</v>
          </cell>
        </row>
        <row r="50">
          <cell r="I50">
            <v>0.9</v>
          </cell>
          <cell r="J50">
            <v>0.9</v>
          </cell>
          <cell r="K50">
            <v>0.6</v>
          </cell>
        </row>
        <row r="51">
          <cell r="I51">
            <v>1.6</v>
          </cell>
          <cell r="J51">
            <v>1.6</v>
          </cell>
          <cell r="K51">
            <v>1.6</v>
          </cell>
        </row>
        <row r="52">
          <cell r="I52">
            <v>59.1</v>
          </cell>
          <cell r="J52">
            <v>59.1</v>
          </cell>
          <cell r="K52">
            <v>57.2</v>
          </cell>
        </row>
        <row r="53">
          <cell r="I53">
            <v>159.80000000000001</v>
          </cell>
          <cell r="J53">
            <v>159.80000000000001</v>
          </cell>
          <cell r="K53">
            <v>130.6</v>
          </cell>
        </row>
        <row r="61">
          <cell r="I61">
            <v>156.4</v>
          </cell>
          <cell r="J61">
            <v>156.4</v>
          </cell>
          <cell r="K61">
            <v>55.2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0</v>
          </cell>
          <cell r="J84">
            <v>0</v>
          </cell>
          <cell r="K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9.6</v>
          </cell>
          <cell r="J87">
            <v>9.6</v>
          </cell>
          <cell r="K87">
            <v>9.3000000000000007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86.5</v>
          </cell>
          <cell r="J91">
            <v>86.5</v>
          </cell>
          <cell r="K91">
            <v>86.4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341.6</v>
          </cell>
          <cell r="J99">
            <v>341.6</v>
          </cell>
          <cell r="K99">
            <v>228.7</v>
          </cell>
        </row>
        <row r="100">
          <cell r="I100">
            <v>2</v>
          </cell>
          <cell r="J100">
            <v>2</v>
          </cell>
          <cell r="K100">
            <v>2</v>
          </cell>
        </row>
        <row r="102">
          <cell r="I102">
            <v>52</v>
          </cell>
          <cell r="J102">
            <v>52</v>
          </cell>
          <cell r="K102">
            <v>52</v>
          </cell>
        </row>
        <row r="103">
          <cell r="I103">
            <v>46.7</v>
          </cell>
          <cell r="J103">
            <v>46.7</v>
          </cell>
          <cell r="K103">
            <v>45.1</v>
          </cell>
        </row>
        <row r="110">
          <cell r="I110">
            <v>53.5</v>
          </cell>
          <cell r="J110">
            <v>53.5</v>
          </cell>
          <cell r="K110">
            <v>53.5</v>
          </cell>
        </row>
        <row r="114">
          <cell r="I114">
            <v>21.2</v>
          </cell>
          <cell r="J114">
            <v>21.2</v>
          </cell>
          <cell r="K114">
            <v>21.2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27.5</v>
          </cell>
          <cell r="J117">
            <v>27.5</v>
          </cell>
          <cell r="K117">
            <v>15.8</v>
          </cell>
        </row>
      </sheetData>
      <sheetData sheetId="2">
        <row r="32">
          <cell r="I32">
            <v>17.100000000000001</v>
          </cell>
          <cell r="J32">
            <v>17.100000000000001</v>
          </cell>
          <cell r="K32">
            <v>17.100000000000001</v>
          </cell>
        </row>
        <row r="35">
          <cell r="I35">
            <v>5.3</v>
          </cell>
          <cell r="J35">
            <v>5.3</v>
          </cell>
          <cell r="K35">
            <v>5.3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0.2</v>
          </cell>
          <cell r="J40">
            <v>0.2</v>
          </cell>
          <cell r="K40">
            <v>0.2</v>
          </cell>
        </row>
        <row r="41">
          <cell r="I41">
            <v>0.1</v>
          </cell>
          <cell r="J41">
            <v>0.1</v>
          </cell>
          <cell r="K41">
            <v>0.1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1.3</v>
          </cell>
          <cell r="J44">
            <v>1.3</v>
          </cell>
          <cell r="K44">
            <v>1.3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1.1000000000000001</v>
          </cell>
          <cell r="J53">
            <v>1.1000000000000001</v>
          </cell>
          <cell r="K53">
            <v>1.1000000000000001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0</v>
          </cell>
          <cell r="J84">
            <v>0</v>
          </cell>
          <cell r="K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0</v>
          </cell>
          <cell r="J87">
            <v>0</v>
          </cell>
          <cell r="K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0</v>
          </cell>
          <cell r="J91">
            <v>0</v>
          </cell>
          <cell r="K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</row>
        <row r="100">
          <cell r="I100">
            <v>0</v>
          </cell>
          <cell r="J100">
            <v>0</v>
          </cell>
          <cell r="K100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</sheetData>
      <sheetData sheetId="3">
        <row r="32">
          <cell r="I32">
            <v>172.2</v>
          </cell>
          <cell r="J32">
            <v>172.2</v>
          </cell>
          <cell r="K32">
            <v>171.9</v>
          </cell>
        </row>
        <row r="35">
          <cell r="I35">
            <v>53.4</v>
          </cell>
          <cell r="J35">
            <v>53.4</v>
          </cell>
          <cell r="K35">
            <v>53.2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0.4</v>
          </cell>
          <cell r="J39">
            <v>0.4</v>
          </cell>
          <cell r="K39">
            <v>0.4</v>
          </cell>
        </row>
        <row r="40">
          <cell r="I40">
            <v>0.4</v>
          </cell>
          <cell r="J40">
            <v>0.4</v>
          </cell>
          <cell r="K40">
            <v>0.4</v>
          </cell>
        </row>
        <row r="41">
          <cell r="I41">
            <v>9.3000000000000007</v>
          </cell>
          <cell r="J41">
            <v>9.3000000000000007</v>
          </cell>
          <cell r="K41">
            <v>9.3000000000000007</v>
          </cell>
        </row>
        <row r="42">
          <cell r="I42">
            <v>0.8</v>
          </cell>
          <cell r="J42">
            <v>0.8</v>
          </cell>
          <cell r="K42">
            <v>0.8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7.6</v>
          </cell>
          <cell r="J44">
            <v>7.6</v>
          </cell>
          <cell r="K44">
            <v>7.6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2.4</v>
          </cell>
          <cell r="J48">
            <v>2.4</v>
          </cell>
          <cell r="K48">
            <v>2.4</v>
          </cell>
        </row>
        <row r="49">
          <cell r="I49">
            <v>0.2</v>
          </cell>
          <cell r="J49">
            <v>0.2</v>
          </cell>
          <cell r="K49">
            <v>0.2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2.2999999999999998</v>
          </cell>
          <cell r="J52">
            <v>2.2999999999999998</v>
          </cell>
          <cell r="K52">
            <v>2.2999999999999998</v>
          </cell>
        </row>
        <row r="53">
          <cell r="I53">
            <v>24.3</v>
          </cell>
          <cell r="J53">
            <v>24.3</v>
          </cell>
          <cell r="K53">
            <v>24.3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0</v>
          </cell>
          <cell r="J84">
            <v>0</v>
          </cell>
          <cell r="K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0</v>
          </cell>
          <cell r="J87">
            <v>0</v>
          </cell>
          <cell r="K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10.1</v>
          </cell>
          <cell r="J91">
            <v>10.1</v>
          </cell>
          <cell r="K91">
            <v>7.1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</row>
        <row r="100">
          <cell r="I100">
            <v>0</v>
          </cell>
          <cell r="J100">
            <v>0</v>
          </cell>
          <cell r="K100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</sheetData>
      <sheetData sheetId="4">
        <row r="32">
          <cell r="I32">
            <v>175.8</v>
          </cell>
          <cell r="J32">
            <v>175.8</v>
          </cell>
          <cell r="K32">
            <v>171.8</v>
          </cell>
        </row>
        <row r="35">
          <cell r="I35">
            <v>54.3</v>
          </cell>
          <cell r="J35">
            <v>54.3</v>
          </cell>
          <cell r="K35">
            <v>52.9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5.3</v>
          </cell>
          <cell r="J40">
            <v>5.3</v>
          </cell>
          <cell r="K40">
            <v>5.3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8.4</v>
          </cell>
          <cell r="J44">
            <v>8.4</v>
          </cell>
          <cell r="K44">
            <v>8.4</v>
          </cell>
        </row>
        <row r="45">
          <cell r="I45">
            <v>0.2</v>
          </cell>
          <cell r="J45">
            <v>0.2</v>
          </cell>
          <cell r="K45">
            <v>0.2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450.7</v>
          </cell>
          <cell r="J48">
            <v>450.7</v>
          </cell>
          <cell r="K48">
            <v>422.7</v>
          </cell>
        </row>
        <row r="49">
          <cell r="I49">
            <v>0.4</v>
          </cell>
          <cell r="J49">
            <v>0.4</v>
          </cell>
          <cell r="K49">
            <v>0.4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457.7</v>
          </cell>
          <cell r="J53">
            <v>457.7</v>
          </cell>
          <cell r="K53">
            <v>165.5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172</v>
          </cell>
          <cell r="J70">
            <v>172</v>
          </cell>
          <cell r="K70">
            <v>172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0</v>
          </cell>
          <cell r="J84">
            <v>0</v>
          </cell>
          <cell r="K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0</v>
          </cell>
          <cell r="J87">
            <v>0</v>
          </cell>
          <cell r="K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26.2</v>
          </cell>
          <cell r="J91">
            <v>26.2</v>
          </cell>
          <cell r="K91">
            <v>22.3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</row>
        <row r="100">
          <cell r="I100">
            <v>1135.5999999999999</v>
          </cell>
          <cell r="J100">
            <v>1135.5999999999999</v>
          </cell>
          <cell r="K100">
            <v>1071.5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10">
          <cell r="I110">
            <v>8.3000000000000007</v>
          </cell>
          <cell r="J110">
            <v>8.3000000000000007</v>
          </cell>
          <cell r="K110">
            <v>4.7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78.5</v>
          </cell>
          <cell r="J117">
            <v>78.5</v>
          </cell>
          <cell r="K117">
            <v>2.2000000000000002</v>
          </cell>
        </row>
      </sheetData>
      <sheetData sheetId="5">
        <row r="32">
          <cell r="I32">
            <v>45.2</v>
          </cell>
          <cell r="J32">
            <v>45.2</v>
          </cell>
          <cell r="K32">
            <v>45.2</v>
          </cell>
        </row>
        <row r="35">
          <cell r="I35">
            <v>14</v>
          </cell>
          <cell r="J35">
            <v>14</v>
          </cell>
          <cell r="K35">
            <v>14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2.4</v>
          </cell>
          <cell r="J43">
            <v>2.4</v>
          </cell>
          <cell r="K43">
            <v>1.8</v>
          </cell>
        </row>
        <row r="44">
          <cell r="I44">
            <v>80.3</v>
          </cell>
          <cell r="J44">
            <v>80.3</v>
          </cell>
          <cell r="K44">
            <v>80.3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266.89999999999998</v>
          </cell>
          <cell r="J46">
            <v>266.89999999999998</v>
          </cell>
          <cell r="K46">
            <v>265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604.6</v>
          </cell>
          <cell r="J53">
            <v>604.6</v>
          </cell>
          <cell r="K53">
            <v>472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51.1</v>
          </cell>
          <cell r="J71">
            <v>51.1</v>
          </cell>
          <cell r="K71">
            <v>45.4</v>
          </cell>
        </row>
        <row r="84">
          <cell r="I84">
            <v>0</v>
          </cell>
          <cell r="J84">
            <v>0</v>
          </cell>
          <cell r="K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1.2</v>
          </cell>
          <cell r="J87">
            <v>1.2</v>
          </cell>
          <cell r="K87">
            <v>1.2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71.5</v>
          </cell>
          <cell r="J91">
            <v>71.5</v>
          </cell>
          <cell r="K91">
            <v>45.4</v>
          </cell>
        </row>
        <row r="92">
          <cell r="I92">
            <v>1.3</v>
          </cell>
          <cell r="J92">
            <v>1.3</v>
          </cell>
          <cell r="K92">
            <v>1.2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</row>
        <row r="100">
          <cell r="I100">
            <v>841.7</v>
          </cell>
          <cell r="J100">
            <v>841.7</v>
          </cell>
          <cell r="K100">
            <v>501.1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3.8</v>
          </cell>
          <cell r="J103">
            <v>3.8</v>
          </cell>
          <cell r="K103">
            <v>3.8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10</v>
          </cell>
          <cell r="J117">
            <v>10</v>
          </cell>
          <cell r="K117">
            <v>0</v>
          </cell>
        </row>
      </sheetData>
      <sheetData sheetId="6">
        <row r="32">
          <cell r="I32">
            <v>0</v>
          </cell>
          <cell r="J32">
            <v>0</v>
          </cell>
          <cell r="K32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</row>
        <row r="44">
          <cell r="I44">
            <v>6.9</v>
          </cell>
          <cell r="J44">
            <v>6.9</v>
          </cell>
          <cell r="K44">
            <v>6.9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209.6</v>
          </cell>
          <cell r="J46">
            <v>209.6</v>
          </cell>
          <cell r="K46">
            <v>209.6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196.8</v>
          </cell>
          <cell r="J53">
            <v>196.8</v>
          </cell>
          <cell r="K53">
            <v>189.8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0</v>
          </cell>
          <cell r="J84">
            <v>0</v>
          </cell>
          <cell r="K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0</v>
          </cell>
          <cell r="J87">
            <v>0</v>
          </cell>
          <cell r="K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17.2</v>
          </cell>
          <cell r="J91">
            <v>17.2</v>
          </cell>
          <cell r="K91">
            <v>17.2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11</v>
          </cell>
          <cell r="J98">
            <v>11</v>
          </cell>
          <cell r="K98">
            <v>0.4</v>
          </cell>
        </row>
        <row r="99">
          <cell r="I99">
            <v>0</v>
          </cell>
          <cell r="J99">
            <v>0</v>
          </cell>
          <cell r="K99">
            <v>0</v>
          </cell>
        </row>
        <row r="100">
          <cell r="I100">
            <v>363.8</v>
          </cell>
          <cell r="J100">
            <v>363.8</v>
          </cell>
          <cell r="K100">
            <v>65.400000000000006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1.8</v>
          </cell>
          <cell r="J103">
            <v>1.8</v>
          </cell>
          <cell r="K103">
            <v>1.8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</sheetData>
      <sheetData sheetId="7">
        <row r="32">
          <cell r="I32">
            <v>78.3</v>
          </cell>
          <cell r="J32">
            <v>78.3</v>
          </cell>
          <cell r="K32">
            <v>78.3</v>
          </cell>
        </row>
        <row r="35">
          <cell r="I35">
            <v>24.2</v>
          </cell>
          <cell r="J35">
            <v>24.2</v>
          </cell>
          <cell r="K35">
            <v>24.2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0.5</v>
          </cell>
          <cell r="J39">
            <v>0.5</v>
          </cell>
          <cell r="K39">
            <v>0.5</v>
          </cell>
        </row>
        <row r="40">
          <cell r="I40">
            <v>0.5</v>
          </cell>
          <cell r="J40">
            <v>0.5</v>
          </cell>
          <cell r="K40">
            <v>0.5</v>
          </cell>
        </row>
        <row r="41">
          <cell r="I41">
            <v>1.8</v>
          </cell>
          <cell r="J41">
            <v>1.8</v>
          </cell>
          <cell r="K41">
            <v>1.4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1.7</v>
          </cell>
          <cell r="J43">
            <v>1.7</v>
          </cell>
          <cell r="K43">
            <v>1.7</v>
          </cell>
        </row>
        <row r="44">
          <cell r="I44">
            <v>18</v>
          </cell>
          <cell r="J44">
            <v>18</v>
          </cell>
          <cell r="K44">
            <v>18</v>
          </cell>
        </row>
        <row r="45">
          <cell r="I45">
            <v>0.1</v>
          </cell>
          <cell r="J45">
            <v>0.1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</row>
        <row r="49">
          <cell r="I49">
            <v>1.2</v>
          </cell>
          <cell r="J49">
            <v>1.2</v>
          </cell>
          <cell r="K49">
            <v>1.2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3.5</v>
          </cell>
          <cell r="J52">
            <v>3.5</v>
          </cell>
          <cell r="K52">
            <v>3.5</v>
          </cell>
        </row>
        <row r="53">
          <cell r="I53">
            <v>11.5</v>
          </cell>
          <cell r="J53">
            <v>11.5</v>
          </cell>
          <cell r="K53">
            <v>11.5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9.1</v>
          </cell>
          <cell r="J84">
            <v>9.1</v>
          </cell>
          <cell r="K84">
            <v>2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0</v>
          </cell>
          <cell r="J87">
            <v>0</v>
          </cell>
          <cell r="K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82.1</v>
          </cell>
          <cell r="J91">
            <v>82.1</v>
          </cell>
          <cell r="K91">
            <v>82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170</v>
          </cell>
          <cell r="J99">
            <v>170</v>
          </cell>
          <cell r="K99">
            <v>138</v>
          </cell>
        </row>
        <row r="100">
          <cell r="I100">
            <v>0</v>
          </cell>
          <cell r="J100">
            <v>0</v>
          </cell>
          <cell r="K100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101.6</v>
          </cell>
          <cell r="J103">
            <v>101.6</v>
          </cell>
          <cell r="K103">
            <v>101.6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17.399999999999999</v>
          </cell>
          <cell r="J117">
            <v>17.399999999999999</v>
          </cell>
          <cell r="K117">
            <v>0</v>
          </cell>
        </row>
      </sheetData>
      <sheetData sheetId="8">
        <row r="32">
          <cell r="I32">
            <v>544.1</v>
          </cell>
          <cell r="J32">
            <v>544.1</v>
          </cell>
          <cell r="K32">
            <v>544.1</v>
          </cell>
        </row>
        <row r="35">
          <cell r="I35">
            <v>168.4</v>
          </cell>
          <cell r="J35">
            <v>168.4</v>
          </cell>
          <cell r="K35">
            <v>168.3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8.9</v>
          </cell>
          <cell r="J40">
            <v>8.9</v>
          </cell>
          <cell r="K40">
            <v>8.9</v>
          </cell>
        </row>
        <row r="41">
          <cell r="I41">
            <v>15.8</v>
          </cell>
          <cell r="J41">
            <v>15.8</v>
          </cell>
          <cell r="K41">
            <v>15.3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>
            <v>12.4</v>
          </cell>
          <cell r="J43">
            <v>12.4</v>
          </cell>
          <cell r="K43">
            <v>12.3</v>
          </cell>
        </row>
        <row r="44">
          <cell r="I44">
            <v>54.7</v>
          </cell>
          <cell r="J44">
            <v>54.7</v>
          </cell>
          <cell r="K44">
            <v>54</v>
          </cell>
        </row>
        <row r="45">
          <cell r="I45">
            <v>0.7</v>
          </cell>
          <cell r="J45">
            <v>0.7</v>
          </cell>
          <cell r="K45">
            <v>0.7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22.9</v>
          </cell>
          <cell r="J48">
            <v>22.9</v>
          </cell>
          <cell r="K48">
            <v>22.9</v>
          </cell>
        </row>
        <row r="49">
          <cell r="I49">
            <v>1.1000000000000001</v>
          </cell>
          <cell r="J49">
            <v>1.1000000000000001</v>
          </cell>
          <cell r="K49">
            <v>1.1000000000000001</v>
          </cell>
        </row>
        <row r="50">
          <cell r="I50">
            <v>2</v>
          </cell>
          <cell r="J50">
            <v>2</v>
          </cell>
          <cell r="K50">
            <v>2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62.8</v>
          </cell>
          <cell r="J52">
            <v>62.8</v>
          </cell>
          <cell r="K52">
            <v>62.8</v>
          </cell>
        </row>
        <row r="53">
          <cell r="I53">
            <v>138.6</v>
          </cell>
          <cell r="J53">
            <v>138.6</v>
          </cell>
          <cell r="K53">
            <v>131.9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0</v>
          </cell>
          <cell r="J84">
            <v>0</v>
          </cell>
          <cell r="K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1.1000000000000001</v>
          </cell>
          <cell r="J87">
            <v>1.1000000000000001</v>
          </cell>
          <cell r="K87">
            <v>1.1000000000000001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64.599999999999994</v>
          </cell>
          <cell r="J91">
            <v>64.599999999999994</v>
          </cell>
          <cell r="K91">
            <v>55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629.70000000000005</v>
          </cell>
          <cell r="J99">
            <v>629.70000000000005</v>
          </cell>
          <cell r="K99">
            <v>587.70000000000005</v>
          </cell>
        </row>
        <row r="100">
          <cell r="I100">
            <v>49.5</v>
          </cell>
          <cell r="J100">
            <v>49.5</v>
          </cell>
          <cell r="K100">
            <v>10.8</v>
          </cell>
        </row>
        <row r="102">
          <cell r="I102">
            <v>65</v>
          </cell>
          <cell r="J102">
            <v>65</v>
          </cell>
          <cell r="K102">
            <v>65</v>
          </cell>
        </row>
        <row r="103">
          <cell r="I103">
            <v>19.600000000000001</v>
          </cell>
          <cell r="J103">
            <v>19.600000000000001</v>
          </cell>
          <cell r="K103">
            <v>19.600000000000001</v>
          </cell>
        </row>
        <row r="110">
          <cell r="I110">
            <v>4.2</v>
          </cell>
          <cell r="J110">
            <v>4.2</v>
          </cell>
          <cell r="K110">
            <v>1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6.4</v>
          </cell>
          <cell r="J117">
            <v>6.4</v>
          </cell>
          <cell r="K117">
            <v>0</v>
          </cell>
        </row>
      </sheetData>
      <sheetData sheetId="9">
        <row r="32">
          <cell r="I32">
            <v>6036.6</v>
          </cell>
          <cell r="J32">
            <v>6036.6</v>
          </cell>
          <cell r="K32">
            <v>6033.7</v>
          </cell>
        </row>
        <row r="35">
          <cell r="I35">
            <v>1864</v>
          </cell>
          <cell r="J35">
            <v>1864</v>
          </cell>
          <cell r="K35">
            <v>1863.1</v>
          </cell>
        </row>
        <row r="38">
          <cell r="I38">
            <v>318.39999999999998</v>
          </cell>
          <cell r="J38">
            <v>318.39999999999998</v>
          </cell>
          <cell r="K38">
            <v>311</v>
          </cell>
        </row>
        <row r="39">
          <cell r="I39">
            <v>3.6</v>
          </cell>
          <cell r="J39">
            <v>3.6</v>
          </cell>
          <cell r="K39">
            <v>3.6</v>
          </cell>
        </row>
        <row r="40">
          <cell r="I40">
            <v>13.9</v>
          </cell>
          <cell r="J40">
            <v>13.9</v>
          </cell>
          <cell r="K40">
            <v>13.9</v>
          </cell>
        </row>
        <row r="41">
          <cell r="I41">
            <v>76.2</v>
          </cell>
          <cell r="J41">
            <v>76.2</v>
          </cell>
          <cell r="K41">
            <v>76.2</v>
          </cell>
        </row>
        <row r="42">
          <cell r="I42">
            <v>7</v>
          </cell>
          <cell r="J42">
            <v>7</v>
          </cell>
          <cell r="K42">
            <v>5.5</v>
          </cell>
        </row>
        <row r="43">
          <cell r="I43">
            <v>34.9</v>
          </cell>
          <cell r="J43">
            <v>34.9</v>
          </cell>
          <cell r="K43">
            <v>34.799999999999997</v>
          </cell>
        </row>
        <row r="44">
          <cell r="I44">
            <v>270.39999999999998</v>
          </cell>
          <cell r="J44">
            <v>270.39999999999998</v>
          </cell>
          <cell r="K44">
            <v>265.2</v>
          </cell>
        </row>
        <row r="45">
          <cell r="I45">
            <v>3.2</v>
          </cell>
          <cell r="J45">
            <v>3.2</v>
          </cell>
          <cell r="K45">
            <v>3.2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192.9</v>
          </cell>
          <cell r="J48">
            <v>192.9</v>
          </cell>
          <cell r="K48">
            <v>192.8</v>
          </cell>
        </row>
        <row r="49">
          <cell r="I49">
            <v>14.1</v>
          </cell>
          <cell r="J49">
            <v>14.1</v>
          </cell>
          <cell r="K49">
            <v>13.7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407.8</v>
          </cell>
          <cell r="J52">
            <v>407.8</v>
          </cell>
          <cell r="K52">
            <v>406.9</v>
          </cell>
        </row>
        <row r="53">
          <cell r="I53">
            <v>84.5</v>
          </cell>
          <cell r="J53">
            <v>84.5</v>
          </cell>
          <cell r="K53">
            <v>72.900000000000006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77.400000000000006</v>
          </cell>
          <cell r="J84">
            <v>77.400000000000006</v>
          </cell>
          <cell r="K84">
            <v>76.599999999999994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7">
          <cell r="I87">
            <v>10.3</v>
          </cell>
          <cell r="J87">
            <v>10.3</v>
          </cell>
          <cell r="K87">
            <v>10.3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1</v>
          </cell>
          <cell r="J90">
            <v>1</v>
          </cell>
          <cell r="K90">
            <v>1</v>
          </cell>
        </row>
        <row r="91">
          <cell r="I91">
            <v>90.8</v>
          </cell>
          <cell r="J91">
            <v>90.8</v>
          </cell>
          <cell r="K91">
            <v>72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1124.4000000000001</v>
          </cell>
          <cell r="J99">
            <v>1124.4000000000001</v>
          </cell>
          <cell r="K99">
            <v>955.2</v>
          </cell>
        </row>
        <row r="100">
          <cell r="I100">
            <v>95.8</v>
          </cell>
          <cell r="J100">
            <v>95.8</v>
          </cell>
          <cell r="K100">
            <v>95.8</v>
          </cell>
        </row>
        <row r="102">
          <cell r="I102">
            <v>36.1</v>
          </cell>
          <cell r="J102">
            <v>36.1</v>
          </cell>
          <cell r="K102">
            <v>36.1</v>
          </cell>
        </row>
        <row r="103">
          <cell r="I103">
            <v>185.6</v>
          </cell>
          <cell r="J103">
            <v>185.6</v>
          </cell>
          <cell r="K103">
            <v>185.6</v>
          </cell>
        </row>
        <row r="110">
          <cell r="I110">
            <v>2.2000000000000002</v>
          </cell>
          <cell r="J110">
            <v>2.2000000000000002</v>
          </cell>
          <cell r="K110">
            <v>2.2000000000000002</v>
          </cell>
        </row>
        <row r="114">
          <cell r="I114">
            <v>9.5</v>
          </cell>
          <cell r="J114">
            <v>9.5</v>
          </cell>
          <cell r="K114">
            <v>9.5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6.5</v>
          </cell>
          <cell r="J117">
            <v>6.5</v>
          </cell>
          <cell r="K117">
            <v>0</v>
          </cell>
        </row>
      </sheetData>
      <sheetData sheetId="10">
        <row r="32">
          <cell r="I32">
            <v>978</v>
          </cell>
          <cell r="J32">
            <v>978</v>
          </cell>
          <cell r="K32">
            <v>971.1</v>
          </cell>
        </row>
        <row r="35">
          <cell r="I35">
            <v>303</v>
          </cell>
          <cell r="J35">
            <v>303</v>
          </cell>
          <cell r="K35">
            <v>300.3</v>
          </cell>
        </row>
        <row r="38">
          <cell r="I38">
            <v>118.6</v>
          </cell>
          <cell r="J38">
            <v>118.6</v>
          </cell>
          <cell r="K38">
            <v>99.2</v>
          </cell>
        </row>
        <row r="39">
          <cell r="I39">
            <v>17.2</v>
          </cell>
          <cell r="J39">
            <v>17.2</v>
          </cell>
          <cell r="K39">
            <v>16.2</v>
          </cell>
        </row>
        <row r="40">
          <cell r="I40">
            <v>4.7</v>
          </cell>
          <cell r="J40">
            <v>4.7</v>
          </cell>
          <cell r="K40">
            <v>4.7</v>
          </cell>
        </row>
        <row r="41">
          <cell r="I41">
            <v>13</v>
          </cell>
          <cell r="J41">
            <v>13</v>
          </cell>
          <cell r="K41">
            <v>10.7</v>
          </cell>
        </row>
        <row r="42">
          <cell r="I42">
            <v>14.1</v>
          </cell>
          <cell r="J42">
            <v>14.1</v>
          </cell>
          <cell r="K42">
            <v>9.9</v>
          </cell>
        </row>
        <row r="43">
          <cell r="I43">
            <v>0.9</v>
          </cell>
          <cell r="J43">
            <v>0.9</v>
          </cell>
          <cell r="K43">
            <v>0.9</v>
          </cell>
        </row>
        <row r="44">
          <cell r="I44">
            <v>91.7</v>
          </cell>
          <cell r="J44">
            <v>91.7</v>
          </cell>
          <cell r="K44">
            <v>88.8</v>
          </cell>
        </row>
        <row r="45">
          <cell r="I45">
            <v>0.1</v>
          </cell>
          <cell r="J45">
            <v>0.1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105.1</v>
          </cell>
          <cell r="J48">
            <v>105.1</v>
          </cell>
          <cell r="K48">
            <v>104.9</v>
          </cell>
        </row>
        <row r="49">
          <cell r="I49">
            <v>4.5999999999999996</v>
          </cell>
          <cell r="J49">
            <v>4.5999999999999996</v>
          </cell>
          <cell r="K49">
            <v>4.3</v>
          </cell>
        </row>
        <row r="50">
          <cell r="I50">
            <v>0</v>
          </cell>
          <cell r="J50">
            <v>0</v>
          </cell>
          <cell r="K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</row>
        <row r="52">
          <cell r="I52">
            <v>79.5</v>
          </cell>
          <cell r="J52">
            <v>79.5</v>
          </cell>
          <cell r="K52">
            <v>67.599999999999994</v>
          </cell>
        </row>
        <row r="53">
          <cell r="I53">
            <v>214</v>
          </cell>
          <cell r="J53">
            <v>214</v>
          </cell>
          <cell r="K53">
            <v>211.5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84">
          <cell r="I84">
            <v>1949.5</v>
          </cell>
          <cell r="J84">
            <v>1949.5</v>
          </cell>
          <cell r="K84">
            <v>1931.2</v>
          </cell>
        </row>
        <row r="85">
          <cell r="I85">
            <v>12.3</v>
          </cell>
          <cell r="J85">
            <v>12.3</v>
          </cell>
          <cell r="K85">
            <v>12.3</v>
          </cell>
        </row>
        <row r="87">
          <cell r="I87">
            <v>1.7</v>
          </cell>
          <cell r="J87">
            <v>1.7</v>
          </cell>
          <cell r="K87">
            <v>1.7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56</v>
          </cell>
          <cell r="J91">
            <v>56</v>
          </cell>
          <cell r="K91">
            <v>54.5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8">
          <cell r="I98">
            <v>49.5</v>
          </cell>
          <cell r="J98">
            <v>49.5</v>
          </cell>
          <cell r="K98">
            <v>38.299999999999997</v>
          </cell>
        </row>
        <row r="99">
          <cell r="I99">
            <v>0</v>
          </cell>
          <cell r="J99">
            <v>0</v>
          </cell>
          <cell r="K99">
            <v>0</v>
          </cell>
        </row>
        <row r="100">
          <cell r="I100">
            <v>105.7</v>
          </cell>
          <cell r="J100">
            <v>105.7</v>
          </cell>
          <cell r="K100">
            <v>105.7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40.700000000000003</v>
          </cell>
          <cell r="J103">
            <v>40.700000000000003</v>
          </cell>
          <cell r="K103">
            <v>40.700000000000003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6.5</v>
          </cell>
          <cell r="J117">
            <v>6.5</v>
          </cell>
          <cell r="K117">
            <v>2.2000000000000002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H14" sqref="H14:J14"/>
    </sheetView>
  </sheetViews>
  <sheetFormatPr defaultRowHeight="12"/>
  <cols>
    <col min="1" max="3" width="3" customWidth="1"/>
    <col min="4" max="6" width="3.1640625" customWidth="1"/>
    <col min="7" max="7" width="2.83203125" customWidth="1"/>
    <col min="8" max="8" width="33.5" customWidth="1"/>
    <col min="9" max="9" width="5.33203125" customWidth="1"/>
    <col min="10" max="10" width="16.6640625" customWidth="1"/>
    <col min="11" max="11" width="17.1640625" customWidth="1"/>
    <col min="12" max="12" width="5.5" customWidth="1"/>
    <col min="13" max="13" width="6.5" customWidth="1"/>
    <col min="14" max="14" width="5.83203125" customWidth="1"/>
    <col min="15" max="15" width="5.5" customWidth="1"/>
    <col min="257" max="259" width="3" customWidth="1"/>
    <col min="260" max="262" width="3.1640625" customWidth="1"/>
    <col min="263" max="263" width="2.83203125" customWidth="1"/>
    <col min="264" max="264" width="33.5" customWidth="1"/>
    <col min="265" max="265" width="5.33203125" customWidth="1"/>
    <col min="266" max="266" width="16.6640625" customWidth="1"/>
    <col min="267" max="267" width="17.1640625" customWidth="1"/>
    <col min="268" max="268" width="5.5" customWidth="1"/>
    <col min="269" max="269" width="6.5" customWidth="1"/>
    <col min="270" max="270" width="5.83203125" customWidth="1"/>
    <col min="271" max="271" width="5.5" customWidth="1"/>
    <col min="513" max="515" width="3" customWidth="1"/>
    <col min="516" max="518" width="3.1640625" customWidth="1"/>
    <col min="519" max="519" width="2.83203125" customWidth="1"/>
    <col min="520" max="520" width="33.5" customWidth="1"/>
    <col min="521" max="521" width="5.33203125" customWidth="1"/>
    <col min="522" max="522" width="16.6640625" customWidth="1"/>
    <col min="523" max="523" width="17.1640625" customWidth="1"/>
    <col min="524" max="524" width="5.5" customWidth="1"/>
    <col min="525" max="525" width="6.5" customWidth="1"/>
    <col min="526" max="526" width="5.83203125" customWidth="1"/>
    <col min="527" max="527" width="5.5" customWidth="1"/>
    <col min="769" max="771" width="3" customWidth="1"/>
    <col min="772" max="774" width="3.1640625" customWidth="1"/>
    <col min="775" max="775" width="2.83203125" customWidth="1"/>
    <col min="776" max="776" width="33.5" customWidth="1"/>
    <col min="777" max="777" width="5.33203125" customWidth="1"/>
    <col min="778" max="778" width="16.6640625" customWidth="1"/>
    <col min="779" max="779" width="17.1640625" customWidth="1"/>
    <col min="780" max="780" width="5.5" customWidth="1"/>
    <col min="781" max="781" width="6.5" customWidth="1"/>
    <col min="782" max="782" width="5.83203125" customWidth="1"/>
    <col min="783" max="783" width="5.5" customWidth="1"/>
    <col min="1025" max="1027" width="3" customWidth="1"/>
    <col min="1028" max="1030" width="3.1640625" customWidth="1"/>
    <col min="1031" max="1031" width="2.83203125" customWidth="1"/>
    <col min="1032" max="1032" width="33.5" customWidth="1"/>
    <col min="1033" max="1033" width="5.33203125" customWidth="1"/>
    <col min="1034" max="1034" width="16.6640625" customWidth="1"/>
    <col min="1035" max="1035" width="17.1640625" customWidth="1"/>
    <col min="1036" max="1036" width="5.5" customWidth="1"/>
    <col min="1037" max="1037" width="6.5" customWidth="1"/>
    <col min="1038" max="1038" width="5.83203125" customWidth="1"/>
    <col min="1039" max="1039" width="5.5" customWidth="1"/>
    <col min="1281" max="1283" width="3" customWidth="1"/>
    <col min="1284" max="1286" width="3.1640625" customWidth="1"/>
    <col min="1287" max="1287" width="2.83203125" customWidth="1"/>
    <col min="1288" max="1288" width="33.5" customWidth="1"/>
    <col min="1289" max="1289" width="5.33203125" customWidth="1"/>
    <col min="1290" max="1290" width="16.6640625" customWidth="1"/>
    <col min="1291" max="1291" width="17.1640625" customWidth="1"/>
    <col min="1292" max="1292" width="5.5" customWidth="1"/>
    <col min="1293" max="1293" width="6.5" customWidth="1"/>
    <col min="1294" max="1294" width="5.83203125" customWidth="1"/>
    <col min="1295" max="1295" width="5.5" customWidth="1"/>
    <col min="1537" max="1539" width="3" customWidth="1"/>
    <col min="1540" max="1542" width="3.1640625" customWidth="1"/>
    <col min="1543" max="1543" width="2.83203125" customWidth="1"/>
    <col min="1544" max="1544" width="33.5" customWidth="1"/>
    <col min="1545" max="1545" width="5.33203125" customWidth="1"/>
    <col min="1546" max="1546" width="16.6640625" customWidth="1"/>
    <col min="1547" max="1547" width="17.1640625" customWidth="1"/>
    <col min="1548" max="1548" width="5.5" customWidth="1"/>
    <col min="1549" max="1549" width="6.5" customWidth="1"/>
    <col min="1550" max="1550" width="5.83203125" customWidth="1"/>
    <col min="1551" max="1551" width="5.5" customWidth="1"/>
    <col min="1793" max="1795" width="3" customWidth="1"/>
    <col min="1796" max="1798" width="3.1640625" customWidth="1"/>
    <col min="1799" max="1799" width="2.83203125" customWidth="1"/>
    <col min="1800" max="1800" width="33.5" customWidth="1"/>
    <col min="1801" max="1801" width="5.33203125" customWidth="1"/>
    <col min="1802" max="1802" width="16.6640625" customWidth="1"/>
    <col min="1803" max="1803" width="17.1640625" customWidth="1"/>
    <col min="1804" max="1804" width="5.5" customWidth="1"/>
    <col min="1805" max="1805" width="6.5" customWidth="1"/>
    <col min="1806" max="1806" width="5.83203125" customWidth="1"/>
    <col min="1807" max="1807" width="5.5" customWidth="1"/>
    <col min="2049" max="2051" width="3" customWidth="1"/>
    <col min="2052" max="2054" width="3.1640625" customWidth="1"/>
    <col min="2055" max="2055" width="2.83203125" customWidth="1"/>
    <col min="2056" max="2056" width="33.5" customWidth="1"/>
    <col min="2057" max="2057" width="5.33203125" customWidth="1"/>
    <col min="2058" max="2058" width="16.6640625" customWidth="1"/>
    <col min="2059" max="2059" width="17.1640625" customWidth="1"/>
    <col min="2060" max="2060" width="5.5" customWidth="1"/>
    <col min="2061" max="2061" width="6.5" customWidth="1"/>
    <col min="2062" max="2062" width="5.83203125" customWidth="1"/>
    <col min="2063" max="2063" width="5.5" customWidth="1"/>
    <col min="2305" max="2307" width="3" customWidth="1"/>
    <col min="2308" max="2310" width="3.1640625" customWidth="1"/>
    <col min="2311" max="2311" width="2.83203125" customWidth="1"/>
    <col min="2312" max="2312" width="33.5" customWidth="1"/>
    <col min="2313" max="2313" width="5.33203125" customWidth="1"/>
    <col min="2314" max="2314" width="16.6640625" customWidth="1"/>
    <col min="2315" max="2315" width="17.1640625" customWidth="1"/>
    <col min="2316" max="2316" width="5.5" customWidth="1"/>
    <col min="2317" max="2317" width="6.5" customWidth="1"/>
    <col min="2318" max="2318" width="5.83203125" customWidth="1"/>
    <col min="2319" max="2319" width="5.5" customWidth="1"/>
    <col min="2561" max="2563" width="3" customWidth="1"/>
    <col min="2564" max="2566" width="3.1640625" customWidth="1"/>
    <col min="2567" max="2567" width="2.83203125" customWidth="1"/>
    <col min="2568" max="2568" width="33.5" customWidth="1"/>
    <col min="2569" max="2569" width="5.33203125" customWidth="1"/>
    <col min="2570" max="2570" width="16.6640625" customWidth="1"/>
    <col min="2571" max="2571" width="17.1640625" customWidth="1"/>
    <col min="2572" max="2572" width="5.5" customWidth="1"/>
    <col min="2573" max="2573" width="6.5" customWidth="1"/>
    <col min="2574" max="2574" width="5.83203125" customWidth="1"/>
    <col min="2575" max="2575" width="5.5" customWidth="1"/>
    <col min="2817" max="2819" width="3" customWidth="1"/>
    <col min="2820" max="2822" width="3.1640625" customWidth="1"/>
    <col min="2823" max="2823" width="2.83203125" customWidth="1"/>
    <col min="2824" max="2824" width="33.5" customWidth="1"/>
    <col min="2825" max="2825" width="5.33203125" customWidth="1"/>
    <col min="2826" max="2826" width="16.6640625" customWidth="1"/>
    <col min="2827" max="2827" width="17.1640625" customWidth="1"/>
    <col min="2828" max="2828" width="5.5" customWidth="1"/>
    <col min="2829" max="2829" width="6.5" customWidth="1"/>
    <col min="2830" max="2830" width="5.83203125" customWidth="1"/>
    <col min="2831" max="2831" width="5.5" customWidth="1"/>
    <col min="3073" max="3075" width="3" customWidth="1"/>
    <col min="3076" max="3078" width="3.1640625" customWidth="1"/>
    <col min="3079" max="3079" width="2.83203125" customWidth="1"/>
    <col min="3080" max="3080" width="33.5" customWidth="1"/>
    <col min="3081" max="3081" width="5.33203125" customWidth="1"/>
    <col min="3082" max="3082" width="16.6640625" customWidth="1"/>
    <col min="3083" max="3083" width="17.1640625" customWidth="1"/>
    <col min="3084" max="3084" width="5.5" customWidth="1"/>
    <col min="3085" max="3085" width="6.5" customWidth="1"/>
    <col min="3086" max="3086" width="5.83203125" customWidth="1"/>
    <col min="3087" max="3087" width="5.5" customWidth="1"/>
    <col min="3329" max="3331" width="3" customWidth="1"/>
    <col min="3332" max="3334" width="3.1640625" customWidth="1"/>
    <col min="3335" max="3335" width="2.83203125" customWidth="1"/>
    <col min="3336" max="3336" width="33.5" customWidth="1"/>
    <col min="3337" max="3337" width="5.33203125" customWidth="1"/>
    <col min="3338" max="3338" width="16.6640625" customWidth="1"/>
    <col min="3339" max="3339" width="17.1640625" customWidth="1"/>
    <col min="3340" max="3340" width="5.5" customWidth="1"/>
    <col min="3341" max="3341" width="6.5" customWidth="1"/>
    <col min="3342" max="3342" width="5.83203125" customWidth="1"/>
    <col min="3343" max="3343" width="5.5" customWidth="1"/>
    <col min="3585" max="3587" width="3" customWidth="1"/>
    <col min="3588" max="3590" width="3.1640625" customWidth="1"/>
    <col min="3591" max="3591" width="2.83203125" customWidth="1"/>
    <col min="3592" max="3592" width="33.5" customWidth="1"/>
    <col min="3593" max="3593" width="5.33203125" customWidth="1"/>
    <col min="3594" max="3594" width="16.6640625" customWidth="1"/>
    <col min="3595" max="3595" width="17.1640625" customWidth="1"/>
    <col min="3596" max="3596" width="5.5" customWidth="1"/>
    <col min="3597" max="3597" width="6.5" customWidth="1"/>
    <col min="3598" max="3598" width="5.83203125" customWidth="1"/>
    <col min="3599" max="3599" width="5.5" customWidth="1"/>
    <col min="3841" max="3843" width="3" customWidth="1"/>
    <col min="3844" max="3846" width="3.1640625" customWidth="1"/>
    <col min="3847" max="3847" width="2.83203125" customWidth="1"/>
    <col min="3848" max="3848" width="33.5" customWidth="1"/>
    <col min="3849" max="3849" width="5.33203125" customWidth="1"/>
    <col min="3850" max="3850" width="16.6640625" customWidth="1"/>
    <col min="3851" max="3851" width="17.1640625" customWidth="1"/>
    <col min="3852" max="3852" width="5.5" customWidth="1"/>
    <col min="3853" max="3853" width="6.5" customWidth="1"/>
    <col min="3854" max="3854" width="5.83203125" customWidth="1"/>
    <col min="3855" max="3855" width="5.5" customWidth="1"/>
    <col min="4097" max="4099" width="3" customWidth="1"/>
    <col min="4100" max="4102" width="3.1640625" customWidth="1"/>
    <col min="4103" max="4103" width="2.83203125" customWidth="1"/>
    <col min="4104" max="4104" width="33.5" customWidth="1"/>
    <col min="4105" max="4105" width="5.33203125" customWidth="1"/>
    <col min="4106" max="4106" width="16.6640625" customWidth="1"/>
    <col min="4107" max="4107" width="17.1640625" customWidth="1"/>
    <col min="4108" max="4108" width="5.5" customWidth="1"/>
    <col min="4109" max="4109" width="6.5" customWidth="1"/>
    <col min="4110" max="4110" width="5.83203125" customWidth="1"/>
    <col min="4111" max="4111" width="5.5" customWidth="1"/>
    <col min="4353" max="4355" width="3" customWidth="1"/>
    <col min="4356" max="4358" width="3.1640625" customWidth="1"/>
    <col min="4359" max="4359" width="2.83203125" customWidth="1"/>
    <col min="4360" max="4360" width="33.5" customWidth="1"/>
    <col min="4361" max="4361" width="5.33203125" customWidth="1"/>
    <col min="4362" max="4362" width="16.6640625" customWidth="1"/>
    <col min="4363" max="4363" width="17.1640625" customWidth="1"/>
    <col min="4364" max="4364" width="5.5" customWidth="1"/>
    <col min="4365" max="4365" width="6.5" customWidth="1"/>
    <col min="4366" max="4366" width="5.83203125" customWidth="1"/>
    <col min="4367" max="4367" width="5.5" customWidth="1"/>
    <col min="4609" max="4611" width="3" customWidth="1"/>
    <col min="4612" max="4614" width="3.1640625" customWidth="1"/>
    <col min="4615" max="4615" width="2.83203125" customWidth="1"/>
    <col min="4616" max="4616" width="33.5" customWidth="1"/>
    <col min="4617" max="4617" width="5.33203125" customWidth="1"/>
    <col min="4618" max="4618" width="16.6640625" customWidth="1"/>
    <col min="4619" max="4619" width="17.1640625" customWidth="1"/>
    <col min="4620" max="4620" width="5.5" customWidth="1"/>
    <col min="4621" max="4621" width="6.5" customWidth="1"/>
    <col min="4622" max="4622" width="5.83203125" customWidth="1"/>
    <col min="4623" max="4623" width="5.5" customWidth="1"/>
    <col min="4865" max="4867" width="3" customWidth="1"/>
    <col min="4868" max="4870" width="3.1640625" customWidth="1"/>
    <col min="4871" max="4871" width="2.83203125" customWidth="1"/>
    <col min="4872" max="4872" width="33.5" customWidth="1"/>
    <col min="4873" max="4873" width="5.33203125" customWidth="1"/>
    <col min="4874" max="4874" width="16.6640625" customWidth="1"/>
    <col min="4875" max="4875" width="17.1640625" customWidth="1"/>
    <col min="4876" max="4876" width="5.5" customWidth="1"/>
    <col min="4877" max="4877" width="6.5" customWidth="1"/>
    <col min="4878" max="4878" width="5.83203125" customWidth="1"/>
    <col min="4879" max="4879" width="5.5" customWidth="1"/>
    <col min="5121" max="5123" width="3" customWidth="1"/>
    <col min="5124" max="5126" width="3.1640625" customWidth="1"/>
    <col min="5127" max="5127" width="2.83203125" customWidth="1"/>
    <col min="5128" max="5128" width="33.5" customWidth="1"/>
    <col min="5129" max="5129" width="5.33203125" customWidth="1"/>
    <col min="5130" max="5130" width="16.6640625" customWidth="1"/>
    <col min="5131" max="5131" width="17.1640625" customWidth="1"/>
    <col min="5132" max="5132" width="5.5" customWidth="1"/>
    <col min="5133" max="5133" width="6.5" customWidth="1"/>
    <col min="5134" max="5134" width="5.83203125" customWidth="1"/>
    <col min="5135" max="5135" width="5.5" customWidth="1"/>
    <col min="5377" max="5379" width="3" customWidth="1"/>
    <col min="5380" max="5382" width="3.1640625" customWidth="1"/>
    <col min="5383" max="5383" width="2.83203125" customWidth="1"/>
    <col min="5384" max="5384" width="33.5" customWidth="1"/>
    <col min="5385" max="5385" width="5.33203125" customWidth="1"/>
    <col min="5386" max="5386" width="16.6640625" customWidth="1"/>
    <col min="5387" max="5387" width="17.1640625" customWidth="1"/>
    <col min="5388" max="5388" width="5.5" customWidth="1"/>
    <col min="5389" max="5389" width="6.5" customWidth="1"/>
    <col min="5390" max="5390" width="5.83203125" customWidth="1"/>
    <col min="5391" max="5391" width="5.5" customWidth="1"/>
    <col min="5633" max="5635" width="3" customWidth="1"/>
    <col min="5636" max="5638" width="3.1640625" customWidth="1"/>
    <col min="5639" max="5639" width="2.83203125" customWidth="1"/>
    <col min="5640" max="5640" width="33.5" customWidth="1"/>
    <col min="5641" max="5641" width="5.33203125" customWidth="1"/>
    <col min="5642" max="5642" width="16.6640625" customWidth="1"/>
    <col min="5643" max="5643" width="17.1640625" customWidth="1"/>
    <col min="5644" max="5644" width="5.5" customWidth="1"/>
    <col min="5645" max="5645" width="6.5" customWidth="1"/>
    <col min="5646" max="5646" width="5.83203125" customWidth="1"/>
    <col min="5647" max="5647" width="5.5" customWidth="1"/>
    <col min="5889" max="5891" width="3" customWidth="1"/>
    <col min="5892" max="5894" width="3.1640625" customWidth="1"/>
    <col min="5895" max="5895" width="2.83203125" customWidth="1"/>
    <col min="5896" max="5896" width="33.5" customWidth="1"/>
    <col min="5897" max="5897" width="5.33203125" customWidth="1"/>
    <col min="5898" max="5898" width="16.6640625" customWidth="1"/>
    <col min="5899" max="5899" width="17.1640625" customWidth="1"/>
    <col min="5900" max="5900" width="5.5" customWidth="1"/>
    <col min="5901" max="5901" width="6.5" customWidth="1"/>
    <col min="5902" max="5902" width="5.83203125" customWidth="1"/>
    <col min="5903" max="5903" width="5.5" customWidth="1"/>
    <col min="6145" max="6147" width="3" customWidth="1"/>
    <col min="6148" max="6150" width="3.1640625" customWidth="1"/>
    <col min="6151" max="6151" width="2.83203125" customWidth="1"/>
    <col min="6152" max="6152" width="33.5" customWidth="1"/>
    <col min="6153" max="6153" width="5.33203125" customWidth="1"/>
    <col min="6154" max="6154" width="16.6640625" customWidth="1"/>
    <col min="6155" max="6155" width="17.1640625" customWidth="1"/>
    <col min="6156" max="6156" width="5.5" customWidth="1"/>
    <col min="6157" max="6157" width="6.5" customWidth="1"/>
    <col min="6158" max="6158" width="5.83203125" customWidth="1"/>
    <col min="6159" max="6159" width="5.5" customWidth="1"/>
    <col min="6401" max="6403" width="3" customWidth="1"/>
    <col min="6404" max="6406" width="3.1640625" customWidth="1"/>
    <col min="6407" max="6407" width="2.83203125" customWidth="1"/>
    <col min="6408" max="6408" width="33.5" customWidth="1"/>
    <col min="6409" max="6409" width="5.33203125" customWidth="1"/>
    <col min="6410" max="6410" width="16.6640625" customWidth="1"/>
    <col min="6411" max="6411" width="17.1640625" customWidth="1"/>
    <col min="6412" max="6412" width="5.5" customWidth="1"/>
    <col min="6413" max="6413" width="6.5" customWidth="1"/>
    <col min="6414" max="6414" width="5.83203125" customWidth="1"/>
    <col min="6415" max="6415" width="5.5" customWidth="1"/>
    <col min="6657" max="6659" width="3" customWidth="1"/>
    <col min="6660" max="6662" width="3.1640625" customWidth="1"/>
    <col min="6663" max="6663" width="2.83203125" customWidth="1"/>
    <col min="6664" max="6664" width="33.5" customWidth="1"/>
    <col min="6665" max="6665" width="5.33203125" customWidth="1"/>
    <col min="6666" max="6666" width="16.6640625" customWidth="1"/>
    <col min="6667" max="6667" width="17.1640625" customWidth="1"/>
    <col min="6668" max="6668" width="5.5" customWidth="1"/>
    <col min="6669" max="6669" width="6.5" customWidth="1"/>
    <col min="6670" max="6670" width="5.83203125" customWidth="1"/>
    <col min="6671" max="6671" width="5.5" customWidth="1"/>
    <col min="6913" max="6915" width="3" customWidth="1"/>
    <col min="6916" max="6918" width="3.1640625" customWidth="1"/>
    <col min="6919" max="6919" width="2.83203125" customWidth="1"/>
    <col min="6920" max="6920" width="33.5" customWidth="1"/>
    <col min="6921" max="6921" width="5.33203125" customWidth="1"/>
    <col min="6922" max="6922" width="16.6640625" customWidth="1"/>
    <col min="6923" max="6923" width="17.1640625" customWidth="1"/>
    <col min="6924" max="6924" width="5.5" customWidth="1"/>
    <col min="6925" max="6925" width="6.5" customWidth="1"/>
    <col min="6926" max="6926" width="5.83203125" customWidth="1"/>
    <col min="6927" max="6927" width="5.5" customWidth="1"/>
    <col min="7169" max="7171" width="3" customWidth="1"/>
    <col min="7172" max="7174" width="3.1640625" customWidth="1"/>
    <col min="7175" max="7175" width="2.83203125" customWidth="1"/>
    <col min="7176" max="7176" width="33.5" customWidth="1"/>
    <col min="7177" max="7177" width="5.33203125" customWidth="1"/>
    <col min="7178" max="7178" width="16.6640625" customWidth="1"/>
    <col min="7179" max="7179" width="17.1640625" customWidth="1"/>
    <col min="7180" max="7180" width="5.5" customWidth="1"/>
    <col min="7181" max="7181" width="6.5" customWidth="1"/>
    <col min="7182" max="7182" width="5.83203125" customWidth="1"/>
    <col min="7183" max="7183" width="5.5" customWidth="1"/>
    <col min="7425" max="7427" width="3" customWidth="1"/>
    <col min="7428" max="7430" width="3.1640625" customWidth="1"/>
    <col min="7431" max="7431" width="2.83203125" customWidth="1"/>
    <col min="7432" max="7432" width="33.5" customWidth="1"/>
    <col min="7433" max="7433" width="5.33203125" customWidth="1"/>
    <col min="7434" max="7434" width="16.6640625" customWidth="1"/>
    <col min="7435" max="7435" width="17.1640625" customWidth="1"/>
    <col min="7436" max="7436" width="5.5" customWidth="1"/>
    <col min="7437" max="7437" width="6.5" customWidth="1"/>
    <col min="7438" max="7438" width="5.83203125" customWidth="1"/>
    <col min="7439" max="7439" width="5.5" customWidth="1"/>
    <col min="7681" max="7683" width="3" customWidth="1"/>
    <col min="7684" max="7686" width="3.1640625" customWidth="1"/>
    <col min="7687" max="7687" width="2.83203125" customWidth="1"/>
    <col min="7688" max="7688" width="33.5" customWidth="1"/>
    <col min="7689" max="7689" width="5.33203125" customWidth="1"/>
    <col min="7690" max="7690" width="16.6640625" customWidth="1"/>
    <col min="7691" max="7691" width="17.1640625" customWidth="1"/>
    <col min="7692" max="7692" width="5.5" customWidth="1"/>
    <col min="7693" max="7693" width="6.5" customWidth="1"/>
    <col min="7694" max="7694" width="5.83203125" customWidth="1"/>
    <col min="7695" max="7695" width="5.5" customWidth="1"/>
    <col min="7937" max="7939" width="3" customWidth="1"/>
    <col min="7940" max="7942" width="3.1640625" customWidth="1"/>
    <col min="7943" max="7943" width="2.83203125" customWidth="1"/>
    <col min="7944" max="7944" width="33.5" customWidth="1"/>
    <col min="7945" max="7945" width="5.33203125" customWidth="1"/>
    <col min="7946" max="7946" width="16.6640625" customWidth="1"/>
    <col min="7947" max="7947" width="17.1640625" customWidth="1"/>
    <col min="7948" max="7948" width="5.5" customWidth="1"/>
    <col min="7949" max="7949" width="6.5" customWidth="1"/>
    <col min="7950" max="7950" width="5.83203125" customWidth="1"/>
    <col min="7951" max="7951" width="5.5" customWidth="1"/>
    <col min="8193" max="8195" width="3" customWidth="1"/>
    <col min="8196" max="8198" width="3.1640625" customWidth="1"/>
    <col min="8199" max="8199" width="2.83203125" customWidth="1"/>
    <col min="8200" max="8200" width="33.5" customWidth="1"/>
    <col min="8201" max="8201" width="5.33203125" customWidth="1"/>
    <col min="8202" max="8202" width="16.6640625" customWidth="1"/>
    <col min="8203" max="8203" width="17.1640625" customWidth="1"/>
    <col min="8204" max="8204" width="5.5" customWidth="1"/>
    <col min="8205" max="8205" width="6.5" customWidth="1"/>
    <col min="8206" max="8206" width="5.83203125" customWidth="1"/>
    <col min="8207" max="8207" width="5.5" customWidth="1"/>
    <col min="8449" max="8451" width="3" customWidth="1"/>
    <col min="8452" max="8454" width="3.1640625" customWidth="1"/>
    <col min="8455" max="8455" width="2.83203125" customWidth="1"/>
    <col min="8456" max="8456" width="33.5" customWidth="1"/>
    <col min="8457" max="8457" width="5.33203125" customWidth="1"/>
    <col min="8458" max="8458" width="16.6640625" customWidth="1"/>
    <col min="8459" max="8459" width="17.1640625" customWidth="1"/>
    <col min="8460" max="8460" width="5.5" customWidth="1"/>
    <col min="8461" max="8461" width="6.5" customWidth="1"/>
    <col min="8462" max="8462" width="5.83203125" customWidth="1"/>
    <col min="8463" max="8463" width="5.5" customWidth="1"/>
    <col min="8705" max="8707" width="3" customWidth="1"/>
    <col min="8708" max="8710" width="3.1640625" customWidth="1"/>
    <col min="8711" max="8711" width="2.83203125" customWidth="1"/>
    <col min="8712" max="8712" width="33.5" customWidth="1"/>
    <col min="8713" max="8713" width="5.33203125" customWidth="1"/>
    <col min="8714" max="8714" width="16.6640625" customWidth="1"/>
    <col min="8715" max="8715" width="17.1640625" customWidth="1"/>
    <col min="8716" max="8716" width="5.5" customWidth="1"/>
    <col min="8717" max="8717" width="6.5" customWidth="1"/>
    <col min="8718" max="8718" width="5.83203125" customWidth="1"/>
    <col min="8719" max="8719" width="5.5" customWidth="1"/>
    <col min="8961" max="8963" width="3" customWidth="1"/>
    <col min="8964" max="8966" width="3.1640625" customWidth="1"/>
    <col min="8967" max="8967" width="2.83203125" customWidth="1"/>
    <col min="8968" max="8968" width="33.5" customWidth="1"/>
    <col min="8969" max="8969" width="5.33203125" customWidth="1"/>
    <col min="8970" max="8970" width="16.6640625" customWidth="1"/>
    <col min="8971" max="8971" width="17.1640625" customWidth="1"/>
    <col min="8972" max="8972" width="5.5" customWidth="1"/>
    <col min="8973" max="8973" width="6.5" customWidth="1"/>
    <col min="8974" max="8974" width="5.83203125" customWidth="1"/>
    <col min="8975" max="8975" width="5.5" customWidth="1"/>
    <col min="9217" max="9219" width="3" customWidth="1"/>
    <col min="9220" max="9222" width="3.1640625" customWidth="1"/>
    <col min="9223" max="9223" width="2.83203125" customWidth="1"/>
    <col min="9224" max="9224" width="33.5" customWidth="1"/>
    <col min="9225" max="9225" width="5.33203125" customWidth="1"/>
    <col min="9226" max="9226" width="16.6640625" customWidth="1"/>
    <col min="9227" max="9227" width="17.1640625" customWidth="1"/>
    <col min="9228" max="9228" width="5.5" customWidth="1"/>
    <col min="9229" max="9229" width="6.5" customWidth="1"/>
    <col min="9230" max="9230" width="5.83203125" customWidth="1"/>
    <col min="9231" max="9231" width="5.5" customWidth="1"/>
    <col min="9473" max="9475" width="3" customWidth="1"/>
    <col min="9476" max="9478" width="3.1640625" customWidth="1"/>
    <col min="9479" max="9479" width="2.83203125" customWidth="1"/>
    <col min="9480" max="9480" width="33.5" customWidth="1"/>
    <col min="9481" max="9481" width="5.33203125" customWidth="1"/>
    <col min="9482" max="9482" width="16.6640625" customWidth="1"/>
    <col min="9483" max="9483" width="17.1640625" customWidth="1"/>
    <col min="9484" max="9484" width="5.5" customWidth="1"/>
    <col min="9485" max="9485" width="6.5" customWidth="1"/>
    <col min="9486" max="9486" width="5.83203125" customWidth="1"/>
    <col min="9487" max="9487" width="5.5" customWidth="1"/>
    <col min="9729" max="9731" width="3" customWidth="1"/>
    <col min="9732" max="9734" width="3.1640625" customWidth="1"/>
    <col min="9735" max="9735" width="2.83203125" customWidth="1"/>
    <col min="9736" max="9736" width="33.5" customWidth="1"/>
    <col min="9737" max="9737" width="5.33203125" customWidth="1"/>
    <col min="9738" max="9738" width="16.6640625" customWidth="1"/>
    <col min="9739" max="9739" width="17.1640625" customWidth="1"/>
    <col min="9740" max="9740" width="5.5" customWidth="1"/>
    <col min="9741" max="9741" width="6.5" customWidth="1"/>
    <col min="9742" max="9742" width="5.83203125" customWidth="1"/>
    <col min="9743" max="9743" width="5.5" customWidth="1"/>
    <col min="9985" max="9987" width="3" customWidth="1"/>
    <col min="9988" max="9990" width="3.1640625" customWidth="1"/>
    <col min="9991" max="9991" width="2.83203125" customWidth="1"/>
    <col min="9992" max="9992" width="33.5" customWidth="1"/>
    <col min="9993" max="9993" width="5.33203125" customWidth="1"/>
    <col min="9994" max="9994" width="16.6640625" customWidth="1"/>
    <col min="9995" max="9995" width="17.1640625" customWidth="1"/>
    <col min="9996" max="9996" width="5.5" customWidth="1"/>
    <col min="9997" max="9997" width="6.5" customWidth="1"/>
    <col min="9998" max="9998" width="5.83203125" customWidth="1"/>
    <col min="9999" max="9999" width="5.5" customWidth="1"/>
    <col min="10241" max="10243" width="3" customWidth="1"/>
    <col min="10244" max="10246" width="3.1640625" customWidth="1"/>
    <col min="10247" max="10247" width="2.83203125" customWidth="1"/>
    <col min="10248" max="10248" width="33.5" customWidth="1"/>
    <col min="10249" max="10249" width="5.33203125" customWidth="1"/>
    <col min="10250" max="10250" width="16.6640625" customWidth="1"/>
    <col min="10251" max="10251" width="17.1640625" customWidth="1"/>
    <col min="10252" max="10252" width="5.5" customWidth="1"/>
    <col min="10253" max="10253" width="6.5" customWidth="1"/>
    <col min="10254" max="10254" width="5.83203125" customWidth="1"/>
    <col min="10255" max="10255" width="5.5" customWidth="1"/>
    <col min="10497" max="10499" width="3" customWidth="1"/>
    <col min="10500" max="10502" width="3.1640625" customWidth="1"/>
    <col min="10503" max="10503" width="2.83203125" customWidth="1"/>
    <col min="10504" max="10504" width="33.5" customWidth="1"/>
    <col min="10505" max="10505" width="5.33203125" customWidth="1"/>
    <col min="10506" max="10506" width="16.6640625" customWidth="1"/>
    <col min="10507" max="10507" width="17.1640625" customWidth="1"/>
    <col min="10508" max="10508" width="5.5" customWidth="1"/>
    <col min="10509" max="10509" width="6.5" customWidth="1"/>
    <col min="10510" max="10510" width="5.83203125" customWidth="1"/>
    <col min="10511" max="10511" width="5.5" customWidth="1"/>
    <col min="10753" max="10755" width="3" customWidth="1"/>
    <col min="10756" max="10758" width="3.1640625" customWidth="1"/>
    <col min="10759" max="10759" width="2.83203125" customWidth="1"/>
    <col min="10760" max="10760" width="33.5" customWidth="1"/>
    <col min="10761" max="10761" width="5.33203125" customWidth="1"/>
    <col min="10762" max="10762" width="16.6640625" customWidth="1"/>
    <col min="10763" max="10763" width="17.1640625" customWidth="1"/>
    <col min="10764" max="10764" width="5.5" customWidth="1"/>
    <col min="10765" max="10765" width="6.5" customWidth="1"/>
    <col min="10766" max="10766" width="5.83203125" customWidth="1"/>
    <col min="10767" max="10767" width="5.5" customWidth="1"/>
    <col min="11009" max="11011" width="3" customWidth="1"/>
    <col min="11012" max="11014" width="3.1640625" customWidth="1"/>
    <col min="11015" max="11015" width="2.83203125" customWidth="1"/>
    <col min="11016" max="11016" width="33.5" customWidth="1"/>
    <col min="11017" max="11017" width="5.33203125" customWidth="1"/>
    <col min="11018" max="11018" width="16.6640625" customWidth="1"/>
    <col min="11019" max="11019" width="17.1640625" customWidth="1"/>
    <col min="11020" max="11020" width="5.5" customWidth="1"/>
    <col min="11021" max="11021" width="6.5" customWidth="1"/>
    <col min="11022" max="11022" width="5.83203125" customWidth="1"/>
    <col min="11023" max="11023" width="5.5" customWidth="1"/>
    <col min="11265" max="11267" width="3" customWidth="1"/>
    <col min="11268" max="11270" width="3.1640625" customWidth="1"/>
    <col min="11271" max="11271" width="2.83203125" customWidth="1"/>
    <col min="11272" max="11272" width="33.5" customWidth="1"/>
    <col min="11273" max="11273" width="5.33203125" customWidth="1"/>
    <col min="11274" max="11274" width="16.6640625" customWidth="1"/>
    <col min="11275" max="11275" width="17.1640625" customWidth="1"/>
    <col min="11276" max="11276" width="5.5" customWidth="1"/>
    <col min="11277" max="11277" width="6.5" customWidth="1"/>
    <col min="11278" max="11278" width="5.83203125" customWidth="1"/>
    <col min="11279" max="11279" width="5.5" customWidth="1"/>
    <col min="11521" max="11523" width="3" customWidth="1"/>
    <col min="11524" max="11526" width="3.1640625" customWidth="1"/>
    <col min="11527" max="11527" width="2.83203125" customWidth="1"/>
    <col min="11528" max="11528" width="33.5" customWidth="1"/>
    <col min="11529" max="11529" width="5.33203125" customWidth="1"/>
    <col min="11530" max="11530" width="16.6640625" customWidth="1"/>
    <col min="11531" max="11531" width="17.1640625" customWidth="1"/>
    <col min="11532" max="11532" width="5.5" customWidth="1"/>
    <col min="11533" max="11533" width="6.5" customWidth="1"/>
    <col min="11534" max="11534" width="5.83203125" customWidth="1"/>
    <col min="11535" max="11535" width="5.5" customWidth="1"/>
    <col min="11777" max="11779" width="3" customWidth="1"/>
    <col min="11780" max="11782" width="3.1640625" customWidth="1"/>
    <col min="11783" max="11783" width="2.83203125" customWidth="1"/>
    <col min="11784" max="11784" width="33.5" customWidth="1"/>
    <col min="11785" max="11785" width="5.33203125" customWidth="1"/>
    <col min="11786" max="11786" width="16.6640625" customWidth="1"/>
    <col min="11787" max="11787" width="17.1640625" customWidth="1"/>
    <col min="11788" max="11788" width="5.5" customWidth="1"/>
    <col min="11789" max="11789" width="6.5" customWidth="1"/>
    <col min="11790" max="11790" width="5.83203125" customWidth="1"/>
    <col min="11791" max="11791" width="5.5" customWidth="1"/>
    <col min="12033" max="12035" width="3" customWidth="1"/>
    <col min="12036" max="12038" width="3.1640625" customWidth="1"/>
    <col min="12039" max="12039" width="2.83203125" customWidth="1"/>
    <col min="12040" max="12040" width="33.5" customWidth="1"/>
    <col min="12041" max="12041" width="5.33203125" customWidth="1"/>
    <col min="12042" max="12042" width="16.6640625" customWidth="1"/>
    <col min="12043" max="12043" width="17.1640625" customWidth="1"/>
    <col min="12044" max="12044" width="5.5" customWidth="1"/>
    <col min="12045" max="12045" width="6.5" customWidth="1"/>
    <col min="12046" max="12046" width="5.83203125" customWidth="1"/>
    <col min="12047" max="12047" width="5.5" customWidth="1"/>
    <col min="12289" max="12291" width="3" customWidth="1"/>
    <col min="12292" max="12294" width="3.1640625" customWidth="1"/>
    <col min="12295" max="12295" width="2.83203125" customWidth="1"/>
    <col min="12296" max="12296" width="33.5" customWidth="1"/>
    <col min="12297" max="12297" width="5.33203125" customWidth="1"/>
    <col min="12298" max="12298" width="16.6640625" customWidth="1"/>
    <col min="12299" max="12299" width="17.1640625" customWidth="1"/>
    <col min="12300" max="12300" width="5.5" customWidth="1"/>
    <col min="12301" max="12301" width="6.5" customWidth="1"/>
    <col min="12302" max="12302" width="5.83203125" customWidth="1"/>
    <col min="12303" max="12303" width="5.5" customWidth="1"/>
    <col min="12545" max="12547" width="3" customWidth="1"/>
    <col min="12548" max="12550" width="3.1640625" customWidth="1"/>
    <col min="12551" max="12551" width="2.83203125" customWidth="1"/>
    <col min="12552" max="12552" width="33.5" customWidth="1"/>
    <col min="12553" max="12553" width="5.33203125" customWidth="1"/>
    <col min="12554" max="12554" width="16.6640625" customWidth="1"/>
    <col min="12555" max="12555" width="17.1640625" customWidth="1"/>
    <col min="12556" max="12556" width="5.5" customWidth="1"/>
    <col min="12557" max="12557" width="6.5" customWidth="1"/>
    <col min="12558" max="12558" width="5.83203125" customWidth="1"/>
    <col min="12559" max="12559" width="5.5" customWidth="1"/>
    <col min="12801" max="12803" width="3" customWidth="1"/>
    <col min="12804" max="12806" width="3.1640625" customWidth="1"/>
    <col min="12807" max="12807" width="2.83203125" customWidth="1"/>
    <col min="12808" max="12808" width="33.5" customWidth="1"/>
    <col min="12809" max="12809" width="5.33203125" customWidth="1"/>
    <col min="12810" max="12810" width="16.6640625" customWidth="1"/>
    <col min="12811" max="12811" width="17.1640625" customWidth="1"/>
    <col min="12812" max="12812" width="5.5" customWidth="1"/>
    <col min="12813" max="12813" width="6.5" customWidth="1"/>
    <col min="12814" max="12814" width="5.83203125" customWidth="1"/>
    <col min="12815" max="12815" width="5.5" customWidth="1"/>
    <col min="13057" max="13059" width="3" customWidth="1"/>
    <col min="13060" max="13062" width="3.1640625" customWidth="1"/>
    <col min="13063" max="13063" width="2.83203125" customWidth="1"/>
    <col min="13064" max="13064" width="33.5" customWidth="1"/>
    <col min="13065" max="13065" width="5.33203125" customWidth="1"/>
    <col min="13066" max="13066" width="16.6640625" customWidth="1"/>
    <col min="13067" max="13067" width="17.1640625" customWidth="1"/>
    <col min="13068" max="13068" width="5.5" customWidth="1"/>
    <col min="13069" max="13069" width="6.5" customWidth="1"/>
    <col min="13070" max="13070" width="5.83203125" customWidth="1"/>
    <col min="13071" max="13071" width="5.5" customWidth="1"/>
    <col min="13313" max="13315" width="3" customWidth="1"/>
    <col min="13316" max="13318" width="3.1640625" customWidth="1"/>
    <col min="13319" max="13319" width="2.83203125" customWidth="1"/>
    <col min="13320" max="13320" width="33.5" customWidth="1"/>
    <col min="13321" max="13321" width="5.33203125" customWidth="1"/>
    <col min="13322" max="13322" width="16.6640625" customWidth="1"/>
    <col min="13323" max="13323" width="17.1640625" customWidth="1"/>
    <col min="13324" max="13324" width="5.5" customWidth="1"/>
    <col min="13325" max="13325" width="6.5" customWidth="1"/>
    <col min="13326" max="13326" width="5.83203125" customWidth="1"/>
    <col min="13327" max="13327" width="5.5" customWidth="1"/>
    <col min="13569" max="13571" width="3" customWidth="1"/>
    <col min="13572" max="13574" width="3.1640625" customWidth="1"/>
    <col min="13575" max="13575" width="2.83203125" customWidth="1"/>
    <col min="13576" max="13576" width="33.5" customWidth="1"/>
    <col min="13577" max="13577" width="5.33203125" customWidth="1"/>
    <col min="13578" max="13578" width="16.6640625" customWidth="1"/>
    <col min="13579" max="13579" width="17.1640625" customWidth="1"/>
    <col min="13580" max="13580" width="5.5" customWidth="1"/>
    <col min="13581" max="13581" width="6.5" customWidth="1"/>
    <col min="13582" max="13582" width="5.83203125" customWidth="1"/>
    <col min="13583" max="13583" width="5.5" customWidth="1"/>
    <col min="13825" max="13827" width="3" customWidth="1"/>
    <col min="13828" max="13830" width="3.1640625" customWidth="1"/>
    <col min="13831" max="13831" width="2.83203125" customWidth="1"/>
    <col min="13832" max="13832" width="33.5" customWidth="1"/>
    <col min="13833" max="13833" width="5.33203125" customWidth="1"/>
    <col min="13834" max="13834" width="16.6640625" customWidth="1"/>
    <col min="13835" max="13835" width="17.1640625" customWidth="1"/>
    <col min="13836" max="13836" width="5.5" customWidth="1"/>
    <col min="13837" max="13837" width="6.5" customWidth="1"/>
    <col min="13838" max="13838" width="5.83203125" customWidth="1"/>
    <col min="13839" max="13839" width="5.5" customWidth="1"/>
    <col min="14081" max="14083" width="3" customWidth="1"/>
    <col min="14084" max="14086" width="3.1640625" customWidth="1"/>
    <col min="14087" max="14087" width="2.83203125" customWidth="1"/>
    <col min="14088" max="14088" width="33.5" customWidth="1"/>
    <col min="14089" max="14089" width="5.33203125" customWidth="1"/>
    <col min="14090" max="14090" width="16.6640625" customWidth="1"/>
    <col min="14091" max="14091" width="17.1640625" customWidth="1"/>
    <col min="14092" max="14092" width="5.5" customWidth="1"/>
    <col min="14093" max="14093" width="6.5" customWidth="1"/>
    <col min="14094" max="14094" width="5.83203125" customWidth="1"/>
    <col min="14095" max="14095" width="5.5" customWidth="1"/>
    <col min="14337" max="14339" width="3" customWidth="1"/>
    <col min="14340" max="14342" width="3.1640625" customWidth="1"/>
    <col min="14343" max="14343" width="2.83203125" customWidth="1"/>
    <col min="14344" max="14344" width="33.5" customWidth="1"/>
    <col min="14345" max="14345" width="5.33203125" customWidth="1"/>
    <col min="14346" max="14346" width="16.6640625" customWidth="1"/>
    <col min="14347" max="14347" width="17.1640625" customWidth="1"/>
    <col min="14348" max="14348" width="5.5" customWidth="1"/>
    <col min="14349" max="14349" width="6.5" customWidth="1"/>
    <col min="14350" max="14350" width="5.83203125" customWidth="1"/>
    <col min="14351" max="14351" width="5.5" customWidth="1"/>
    <col min="14593" max="14595" width="3" customWidth="1"/>
    <col min="14596" max="14598" width="3.1640625" customWidth="1"/>
    <col min="14599" max="14599" width="2.83203125" customWidth="1"/>
    <col min="14600" max="14600" width="33.5" customWidth="1"/>
    <col min="14601" max="14601" width="5.33203125" customWidth="1"/>
    <col min="14602" max="14602" width="16.6640625" customWidth="1"/>
    <col min="14603" max="14603" width="17.1640625" customWidth="1"/>
    <col min="14604" max="14604" width="5.5" customWidth="1"/>
    <col min="14605" max="14605" width="6.5" customWidth="1"/>
    <col min="14606" max="14606" width="5.83203125" customWidth="1"/>
    <col min="14607" max="14607" width="5.5" customWidth="1"/>
    <col min="14849" max="14851" width="3" customWidth="1"/>
    <col min="14852" max="14854" width="3.1640625" customWidth="1"/>
    <col min="14855" max="14855" width="2.83203125" customWidth="1"/>
    <col min="14856" max="14856" width="33.5" customWidth="1"/>
    <col min="14857" max="14857" width="5.33203125" customWidth="1"/>
    <col min="14858" max="14858" width="16.6640625" customWidth="1"/>
    <col min="14859" max="14859" width="17.1640625" customWidth="1"/>
    <col min="14860" max="14860" width="5.5" customWidth="1"/>
    <col min="14861" max="14861" width="6.5" customWidth="1"/>
    <col min="14862" max="14862" width="5.83203125" customWidth="1"/>
    <col min="14863" max="14863" width="5.5" customWidth="1"/>
    <col min="15105" max="15107" width="3" customWidth="1"/>
    <col min="15108" max="15110" width="3.1640625" customWidth="1"/>
    <col min="15111" max="15111" width="2.83203125" customWidth="1"/>
    <col min="15112" max="15112" width="33.5" customWidth="1"/>
    <col min="15113" max="15113" width="5.33203125" customWidth="1"/>
    <col min="15114" max="15114" width="16.6640625" customWidth="1"/>
    <col min="15115" max="15115" width="17.1640625" customWidth="1"/>
    <col min="15116" max="15116" width="5.5" customWidth="1"/>
    <col min="15117" max="15117" width="6.5" customWidth="1"/>
    <col min="15118" max="15118" width="5.83203125" customWidth="1"/>
    <col min="15119" max="15119" width="5.5" customWidth="1"/>
    <col min="15361" max="15363" width="3" customWidth="1"/>
    <col min="15364" max="15366" width="3.1640625" customWidth="1"/>
    <col min="15367" max="15367" width="2.83203125" customWidth="1"/>
    <col min="15368" max="15368" width="33.5" customWidth="1"/>
    <col min="15369" max="15369" width="5.33203125" customWidth="1"/>
    <col min="15370" max="15370" width="16.6640625" customWidth="1"/>
    <col min="15371" max="15371" width="17.1640625" customWidth="1"/>
    <col min="15372" max="15372" width="5.5" customWidth="1"/>
    <col min="15373" max="15373" width="6.5" customWidth="1"/>
    <col min="15374" max="15374" width="5.83203125" customWidth="1"/>
    <col min="15375" max="15375" width="5.5" customWidth="1"/>
    <col min="15617" max="15619" width="3" customWidth="1"/>
    <col min="15620" max="15622" width="3.1640625" customWidth="1"/>
    <col min="15623" max="15623" width="2.83203125" customWidth="1"/>
    <col min="15624" max="15624" width="33.5" customWidth="1"/>
    <col min="15625" max="15625" width="5.33203125" customWidth="1"/>
    <col min="15626" max="15626" width="16.6640625" customWidth="1"/>
    <col min="15627" max="15627" width="17.1640625" customWidth="1"/>
    <col min="15628" max="15628" width="5.5" customWidth="1"/>
    <col min="15629" max="15629" width="6.5" customWidth="1"/>
    <col min="15630" max="15630" width="5.83203125" customWidth="1"/>
    <col min="15631" max="15631" width="5.5" customWidth="1"/>
    <col min="15873" max="15875" width="3" customWidth="1"/>
    <col min="15876" max="15878" width="3.1640625" customWidth="1"/>
    <col min="15879" max="15879" width="2.83203125" customWidth="1"/>
    <col min="15880" max="15880" width="33.5" customWidth="1"/>
    <col min="15881" max="15881" width="5.33203125" customWidth="1"/>
    <col min="15882" max="15882" width="16.6640625" customWidth="1"/>
    <col min="15883" max="15883" width="17.1640625" customWidth="1"/>
    <col min="15884" max="15884" width="5.5" customWidth="1"/>
    <col min="15885" max="15885" width="6.5" customWidth="1"/>
    <col min="15886" max="15886" width="5.83203125" customWidth="1"/>
    <col min="15887" max="15887" width="5.5" customWidth="1"/>
    <col min="16129" max="16131" width="3" customWidth="1"/>
    <col min="16132" max="16134" width="3.1640625" customWidth="1"/>
    <col min="16135" max="16135" width="2.83203125" customWidth="1"/>
    <col min="16136" max="16136" width="33.5" customWidth="1"/>
    <col min="16137" max="16137" width="5.33203125" customWidth="1"/>
    <col min="16138" max="16138" width="16.6640625" customWidth="1"/>
    <col min="16139" max="16139" width="17.1640625" customWidth="1"/>
    <col min="16140" max="16140" width="5.5" customWidth="1"/>
    <col min="16141" max="16141" width="6.5" customWidth="1"/>
    <col min="16142" max="16142" width="5.83203125" customWidth="1"/>
    <col min="16143" max="16143" width="5.5" customWidth="1"/>
  </cols>
  <sheetData>
    <row r="1" spans="2:12">
      <c r="I1" s="277" t="s">
        <v>384</v>
      </c>
      <c r="J1" s="277"/>
      <c r="K1" s="277"/>
      <c r="L1" s="277"/>
    </row>
    <row r="2" spans="2:12">
      <c r="I2" s="277" t="s">
        <v>385</v>
      </c>
      <c r="J2" s="277"/>
      <c r="K2" s="277"/>
      <c r="L2" s="277"/>
    </row>
    <row r="3" spans="2:12">
      <c r="I3" s="239" t="s">
        <v>386</v>
      </c>
      <c r="J3" s="239"/>
      <c r="K3" s="239"/>
      <c r="L3" s="239"/>
    </row>
    <row r="4" spans="2:12">
      <c r="I4" s="278" t="s">
        <v>387</v>
      </c>
      <c r="J4" s="278"/>
      <c r="K4" s="278"/>
    </row>
    <row r="5" spans="2:12">
      <c r="I5" s="240"/>
      <c r="J5" s="240"/>
      <c r="K5" s="240"/>
    </row>
    <row r="6" spans="2:12">
      <c r="D6" s="279" t="s">
        <v>3</v>
      </c>
      <c r="E6" s="279"/>
      <c r="F6" s="279"/>
      <c r="G6" s="279"/>
      <c r="H6" s="279"/>
      <c r="I6" s="279"/>
      <c r="J6" s="279"/>
      <c r="K6" s="279"/>
    </row>
    <row r="7" spans="2:12">
      <c r="D7" s="280" t="s">
        <v>250</v>
      </c>
      <c r="E7" s="280"/>
      <c r="F7" s="280"/>
      <c r="G7" s="280"/>
      <c r="H7" s="280"/>
      <c r="I7" s="280"/>
      <c r="J7" s="280"/>
      <c r="K7" s="280"/>
    </row>
    <row r="9" spans="2:12">
      <c r="B9" s="273" t="s">
        <v>388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</row>
    <row r="10" spans="2:12">
      <c r="B10" s="273" t="s">
        <v>389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</row>
    <row r="11" spans="2:12">
      <c r="B11" s="241"/>
      <c r="C11" s="241"/>
      <c r="D11" s="241"/>
      <c r="E11" s="241"/>
      <c r="F11" s="241"/>
      <c r="G11" s="241"/>
      <c r="H11" s="274" t="s">
        <v>7</v>
      </c>
      <c r="I11" s="274"/>
      <c r="J11" s="274"/>
      <c r="K11" s="241"/>
      <c r="L11" s="241"/>
    </row>
    <row r="12" spans="2:12">
      <c r="G12" s="242"/>
      <c r="H12" s="252" t="s">
        <v>390</v>
      </c>
      <c r="I12" s="252"/>
      <c r="J12" s="275"/>
      <c r="K12" s="242"/>
    </row>
    <row r="13" spans="2:12">
      <c r="G13" s="242"/>
      <c r="H13" s="242"/>
      <c r="I13" s="242"/>
      <c r="J13" s="242"/>
      <c r="K13" s="242"/>
    </row>
    <row r="14" spans="2:12">
      <c r="G14" s="242"/>
      <c r="H14" s="276" t="s">
        <v>391</v>
      </c>
      <c r="I14" s="276"/>
      <c r="J14" s="276"/>
      <c r="K14" s="242"/>
    </row>
    <row r="15" spans="2:12">
      <c r="G15" s="242"/>
      <c r="H15" s="252" t="s">
        <v>10</v>
      </c>
      <c r="I15" s="252"/>
      <c r="J15" s="252"/>
      <c r="K15" s="242"/>
    </row>
    <row r="16" spans="2:12">
      <c r="G16" s="242"/>
      <c r="H16" s="242"/>
      <c r="I16" s="242"/>
      <c r="J16" s="242"/>
      <c r="K16" s="242"/>
    </row>
    <row r="17" spans="1:12">
      <c r="G17" s="242"/>
      <c r="H17" s="276" t="s">
        <v>11</v>
      </c>
      <c r="I17" s="276"/>
      <c r="J17" s="276"/>
      <c r="K17" s="242"/>
    </row>
    <row r="18" spans="1:12">
      <c r="G18" s="242"/>
      <c r="H18" s="252" t="s">
        <v>12</v>
      </c>
      <c r="I18" s="252"/>
      <c r="J18" s="252"/>
      <c r="K18" s="242"/>
    </row>
    <row r="19" spans="1:12">
      <c r="G19" s="242"/>
      <c r="H19" s="242"/>
      <c r="I19" s="242"/>
      <c r="J19" s="242"/>
      <c r="K19" s="242"/>
    </row>
    <row r="20" spans="1:12">
      <c r="G20" s="242"/>
      <c r="H20" s="242"/>
      <c r="I20" s="253" t="s">
        <v>224</v>
      </c>
      <c r="J20" s="253"/>
      <c r="K20" s="254"/>
      <c r="L20" s="243">
        <v>13</v>
      </c>
    </row>
    <row r="21" spans="1:12">
      <c r="G21" s="242"/>
      <c r="H21" s="242"/>
      <c r="I21" s="242"/>
      <c r="J21" s="242"/>
      <c r="K21" s="242"/>
    </row>
    <row r="22" spans="1:12" ht="12.75" customHeight="1">
      <c r="K22" s="6" t="s">
        <v>392</v>
      </c>
    </row>
    <row r="23" spans="1:12" ht="12" customHeight="1">
      <c r="A23" s="255" t="s">
        <v>393</v>
      </c>
      <c r="B23" s="256"/>
      <c r="C23" s="256"/>
      <c r="D23" s="256"/>
      <c r="E23" s="256"/>
      <c r="F23" s="256"/>
      <c r="G23" s="257"/>
      <c r="H23" s="264" t="s">
        <v>394</v>
      </c>
      <c r="I23" s="267" t="s">
        <v>358</v>
      </c>
      <c r="J23" s="270" t="s">
        <v>395</v>
      </c>
      <c r="K23" s="270" t="s">
        <v>24</v>
      </c>
    </row>
    <row r="24" spans="1:12">
      <c r="A24" s="258"/>
      <c r="B24" s="259"/>
      <c r="C24" s="259"/>
      <c r="D24" s="259"/>
      <c r="E24" s="259"/>
      <c r="F24" s="259"/>
      <c r="G24" s="260"/>
      <c r="H24" s="265"/>
      <c r="I24" s="268"/>
      <c r="J24" s="271"/>
      <c r="K24" s="271"/>
    </row>
    <row r="25" spans="1:12" ht="10.9" customHeight="1">
      <c r="A25" s="261"/>
      <c r="B25" s="262"/>
      <c r="C25" s="262"/>
      <c r="D25" s="262"/>
      <c r="E25" s="262"/>
      <c r="F25" s="262"/>
      <c r="G25" s="263"/>
      <c r="H25" s="266"/>
      <c r="I25" s="269"/>
      <c r="J25" s="272"/>
      <c r="K25" s="272"/>
    </row>
    <row r="26" spans="1:12">
      <c r="A26" s="249">
        <v>1</v>
      </c>
      <c r="B26" s="250"/>
      <c r="C26" s="250"/>
      <c r="D26" s="250"/>
      <c r="E26" s="250"/>
      <c r="F26" s="250"/>
      <c r="G26" s="251"/>
      <c r="H26" s="19">
        <v>2</v>
      </c>
      <c r="I26" s="19">
        <v>3</v>
      </c>
      <c r="J26" s="19">
        <v>4</v>
      </c>
      <c r="K26" s="19">
        <v>5</v>
      </c>
    </row>
    <row r="27" spans="1:12">
      <c r="A27" s="8">
        <v>1</v>
      </c>
      <c r="B27" s="8">
        <v>1</v>
      </c>
      <c r="C27" s="9"/>
      <c r="D27" s="9"/>
      <c r="E27" s="9"/>
      <c r="F27" s="9"/>
      <c r="G27" s="9"/>
      <c r="H27" s="10" t="s">
        <v>396</v>
      </c>
      <c r="I27" s="8">
        <v>1</v>
      </c>
      <c r="J27" s="11">
        <f>J28+J33+J39</f>
        <v>9181</v>
      </c>
      <c r="K27" s="11">
        <f>K28+K33+K39</f>
        <v>9810.3000000000011</v>
      </c>
    </row>
    <row r="28" spans="1:12">
      <c r="A28" s="13">
        <v>1</v>
      </c>
      <c r="B28" s="13">
        <v>1</v>
      </c>
      <c r="C28" s="13">
        <v>1</v>
      </c>
      <c r="D28" s="13"/>
      <c r="E28" s="13"/>
      <c r="F28" s="13"/>
      <c r="G28" s="13"/>
      <c r="H28" s="16" t="s">
        <v>397</v>
      </c>
      <c r="I28" s="13">
        <v>2</v>
      </c>
      <c r="J28" s="17">
        <f>J29</f>
        <v>7720</v>
      </c>
      <c r="K28" s="17">
        <f>K29</f>
        <v>8143.6</v>
      </c>
    </row>
    <row r="29" spans="1:12" ht="22.5">
      <c r="A29" s="13">
        <v>1</v>
      </c>
      <c r="B29" s="13">
        <v>1</v>
      </c>
      <c r="C29" s="13">
        <v>1</v>
      </c>
      <c r="D29" s="13">
        <v>1</v>
      </c>
      <c r="E29" s="13">
        <v>1</v>
      </c>
      <c r="F29" s="13"/>
      <c r="G29" s="13"/>
      <c r="H29" s="16" t="s">
        <v>398</v>
      </c>
      <c r="I29" s="13">
        <v>3</v>
      </c>
      <c r="J29" s="17">
        <f>J30+J31+J32</f>
        <v>7720</v>
      </c>
      <c r="K29" s="17">
        <f>K30+K31+K32</f>
        <v>8143.6</v>
      </c>
    </row>
    <row r="30" spans="1:12" ht="22.5">
      <c r="A30" s="13">
        <v>1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6" t="s">
        <v>399</v>
      </c>
      <c r="I30" s="13">
        <v>4</v>
      </c>
      <c r="J30" s="18">
        <v>4561</v>
      </c>
      <c r="K30" s="18">
        <v>5016</v>
      </c>
    </row>
    <row r="31" spans="1:12" ht="22.5">
      <c r="A31" s="13">
        <v>1</v>
      </c>
      <c r="B31" s="13">
        <v>1</v>
      </c>
      <c r="C31" s="13">
        <v>1</v>
      </c>
      <c r="D31" s="13">
        <v>1</v>
      </c>
      <c r="E31" s="13">
        <v>1</v>
      </c>
      <c r="F31" s="13">
        <v>1</v>
      </c>
      <c r="G31" s="13">
        <v>2</v>
      </c>
      <c r="H31" s="16" t="s">
        <v>400</v>
      </c>
      <c r="I31" s="13">
        <v>5</v>
      </c>
      <c r="J31" s="18">
        <v>1604</v>
      </c>
      <c r="K31" s="18">
        <v>1709</v>
      </c>
    </row>
    <row r="32" spans="1:12" ht="33.75">
      <c r="A32" s="13">
        <v>1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3</v>
      </c>
      <c r="H32" s="16" t="s">
        <v>401</v>
      </c>
      <c r="I32" s="13">
        <v>6</v>
      </c>
      <c r="J32" s="18">
        <v>1555</v>
      </c>
      <c r="K32" s="18">
        <v>1418.6</v>
      </c>
    </row>
    <row r="33" spans="1:11">
      <c r="A33" s="13">
        <v>1</v>
      </c>
      <c r="B33" s="13">
        <v>1</v>
      </c>
      <c r="C33" s="13">
        <v>3</v>
      </c>
      <c r="D33" s="13"/>
      <c r="E33" s="13"/>
      <c r="F33" s="13"/>
      <c r="G33" s="13"/>
      <c r="H33" s="16" t="s">
        <v>402</v>
      </c>
      <c r="I33" s="13">
        <v>7</v>
      </c>
      <c r="J33" s="17">
        <f>J34+J37+J38</f>
        <v>517</v>
      </c>
      <c r="K33" s="17">
        <f>K34+K37+K38</f>
        <v>741.5</v>
      </c>
    </row>
    <row r="34" spans="1:11">
      <c r="A34" s="13">
        <v>1</v>
      </c>
      <c r="B34" s="13">
        <v>1</v>
      </c>
      <c r="C34" s="13">
        <v>3</v>
      </c>
      <c r="D34" s="13">
        <v>1</v>
      </c>
      <c r="E34" s="13"/>
      <c r="F34" s="13"/>
      <c r="G34" s="13"/>
      <c r="H34" s="16" t="s">
        <v>403</v>
      </c>
      <c r="I34" s="13">
        <v>8</v>
      </c>
      <c r="J34" s="17">
        <f>J35+J36</f>
        <v>105</v>
      </c>
      <c r="K34" s="17">
        <f>K35+K36</f>
        <v>179.7</v>
      </c>
    </row>
    <row r="35" spans="1:11">
      <c r="A35" s="13">
        <v>1</v>
      </c>
      <c r="B35" s="13">
        <v>1</v>
      </c>
      <c r="C35" s="13">
        <v>3</v>
      </c>
      <c r="D35" s="13">
        <v>1</v>
      </c>
      <c r="E35" s="13">
        <v>1</v>
      </c>
      <c r="F35" s="13">
        <v>1</v>
      </c>
      <c r="G35" s="13"/>
      <c r="H35" s="16" t="s">
        <v>404</v>
      </c>
      <c r="I35" s="13">
        <v>9</v>
      </c>
      <c r="J35" s="18">
        <v>65</v>
      </c>
      <c r="K35" s="18">
        <v>139.5</v>
      </c>
    </row>
    <row r="36" spans="1:11">
      <c r="A36" s="13">
        <v>1</v>
      </c>
      <c r="B36" s="13">
        <v>1</v>
      </c>
      <c r="C36" s="13">
        <v>3</v>
      </c>
      <c r="D36" s="13">
        <v>1</v>
      </c>
      <c r="E36" s="13">
        <v>1</v>
      </c>
      <c r="F36" s="13">
        <v>2</v>
      </c>
      <c r="G36" s="13"/>
      <c r="H36" s="16" t="s">
        <v>405</v>
      </c>
      <c r="I36" s="13">
        <v>10</v>
      </c>
      <c r="J36" s="18">
        <v>40</v>
      </c>
      <c r="K36" s="18">
        <v>40.200000000000003</v>
      </c>
    </row>
    <row r="37" spans="1:11">
      <c r="A37" s="13">
        <v>1</v>
      </c>
      <c r="B37" s="13">
        <v>1</v>
      </c>
      <c r="C37" s="13">
        <v>3</v>
      </c>
      <c r="D37" s="13">
        <v>2</v>
      </c>
      <c r="E37" s="13"/>
      <c r="F37" s="13"/>
      <c r="G37" s="13"/>
      <c r="H37" s="16" t="s">
        <v>406</v>
      </c>
      <c r="I37" s="13">
        <v>11</v>
      </c>
      <c r="J37" s="18">
        <v>2</v>
      </c>
      <c r="K37" s="18">
        <v>1.1000000000000001</v>
      </c>
    </row>
    <row r="38" spans="1:11">
      <c r="A38" s="13">
        <v>1</v>
      </c>
      <c r="B38" s="13">
        <v>1</v>
      </c>
      <c r="C38" s="13">
        <v>3</v>
      </c>
      <c r="D38" s="13">
        <v>3</v>
      </c>
      <c r="E38" s="13"/>
      <c r="F38" s="13"/>
      <c r="G38" s="13"/>
      <c r="H38" s="16" t="s">
        <v>407</v>
      </c>
      <c r="I38" s="13">
        <v>12</v>
      </c>
      <c r="J38" s="18">
        <v>410</v>
      </c>
      <c r="K38" s="18">
        <v>560.70000000000005</v>
      </c>
    </row>
    <row r="39" spans="1:11">
      <c r="A39" s="13">
        <v>1</v>
      </c>
      <c r="B39" s="13">
        <v>1</v>
      </c>
      <c r="C39" s="13">
        <v>4</v>
      </c>
      <c r="D39" s="13"/>
      <c r="E39" s="13"/>
      <c r="F39" s="13"/>
      <c r="G39" s="13"/>
      <c r="H39" s="16" t="s">
        <v>408</v>
      </c>
      <c r="I39" s="13">
        <v>13</v>
      </c>
      <c r="J39" s="17">
        <f>J40+J41+J42</f>
        <v>944</v>
      </c>
      <c r="K39" s="17">
        <f>K40+K41+K42</f>
        <v>925.2</v>
      </c>
    </row>
    <row r="40" spans="1:11">
      <c r="A40" s="13">
        <v>1</v>
      </c>
      <c r="B40" s="13">
        <v>1</v>
      </c>
      <c r="C40" s="13">
        <v>4</v>
      </c>
      <c r="D40" s="13">
        <v>7</v>
      </c>
      <c r="E40" s="13">
        <v>1</v>
      </c>
      <c r="F40" s="13">
        <v>1</v>
      </c>
      <c r="G40" s="13"/>
      <c r="H40" s="16" t="s">
        <v>409</v>
      </c>
      <c r="I40" s="13">
        <v>14</v>
      </c>
      <c r="J40" s="18">
        <v>375</v>
      </c>
      <c r="K40" s="18">
        <v>401.2</v>
      </c>
    </row>
    <row r="41" spans="1:11">
      <c r="A41" s="13">
        <v>1</v>
      </c>
      <c r="B41" s="13">
        <v>1</v>
      </c>
      <c r="C41" s="13">
        <v>4</v>
      </c>
      <c r="D41" s="13">
        <v>7</v>
      </c>
      <c r="E41" s="13">
        <v>2</v>
      </c>
      <c r="F41" s="13">
        <v>1</v>
      </c>
      <c r="G41" s="13"/>
      <c r="H41" s="16" t="s">
        <v>410</v>
      </c>
      <c r="I41" s="13">
        <v>15</v>
      </c>
      <c r="J41" s="18">
        <v>6</v>
      </c>
      <c r="K41" s="18">
        <v>26.7</v>
      </c>
    </row>
    <row r="42" spans="1:11">
      <c r="A42" s="13">
        <v>1</v>
      </c>
      <c r="B42" s="13">
        <v>1</v>
      </c>
      <c r="C42" s="13">
        <v>4</v>
      </c>
      <c r="D42" s="13">
        <v>7</v>
      </c>
      <c r="E42" s="13">
        <v>2</v>
      </c>
      <c r="F42" s="13">
        <v>2</v>
      </c>
      <c r="G42" s="13"/>
      <c r="H42" s="16" t="s">
        <v>411</v>
      </c>
      <c r="I42" s="13">
        <v>16</v>
      </c>
      <c r="J42" s="18">
        <v>563</v>
      </c>
      <c r="K42" s="18">
        <v>497.3</v>
      </c>
    </row>
    <row r="43" spans="1:11">
      <c r="A43" s="12">
        <v>1</v>
      </c>
      <c r="B43" s="12">
        <v>3</v>
      </c>
      <c r="C43" s="12"/>
      <c r="D43" s="12"/>
      <c r="E43" s="12"/>
      <c r="F43" s="12"/>
      <c r="G43" s="12"/>
      <c r="H43" s="14" t="s">
        <v>412</v>
      </c>
      <c r="I43" s="12">
        <v>17</v>
      </c>
      <c r="J43" s="15">
        <f>J44+J47+J50+J55</f>
        <v>13566.500000000002</v>
      </c>
      <c r="K43" s="15">
        <f>K44+K47+K50+K55</f>
        <v>13522.6</v>
      </c>
    </row>
    <row r="44" spans="1:11">
      <c r="A44" s="13">
        <v>1</v>
      </c>
      <c r="B44" s="13">
        <v>3</v>
      </c>
      <c r="C44" s="13">
        <v>1</v>
      </c>
      <c r="D44" s="13"/>
      <c r="E44" s="13"/>
      <c r="F44" s="13"/>
      <c r="G44" s="13"/>
      <c r="H44" s="16" t="s">
        <v>413</v>
      </c>
      <c r="I44" s="13">
        <v>18</v>
      </c>
      <c r="J44" s="17">
        <f>J45+J46</f>
        <v>0</v>
      </c>
      <c r="K44" s="17">
        <f>K45+K46</f>
        <v>0</v>
      </c>
    </row>
    <row r="45" spans="1:11">
      <c r="A45" s="13">
        <v>1</v>
      </c>
      <c r="B45" s="13">
        <v>3</v>
      </c>
      <c r="C45" s="13">
        <v>1</v>
      </c>
      <c r="D45" s="13">
        <v>1</v>
      </c>
      <c r="E45" s="13"/>
      <c r="F45" s="13"/>
      <c r="G45" s="13"/>
      <c r="H45" s="16" t="s">
        <v>67</v>
      </c>
      <c r="I45" s="13">
        <v>19</v>
      </c>
      <c r="J45" s="18"/>
      <c r="K45" s="18"/>
    </row>
    <row r="46" spans="1:11">
      <c r="A46" s="13">
        <v>1</v>
      </c>
      <c r="B46" s="13">
        <v>3</v>
      </c>
      <c r="C46" s="13">
        <v>1</v>
      </c>
      <c r="D46" s="13">
        <v>2</v>
      </c>
      <c r="E46" s="13"/>
      <c r="F46" s="13"/>
      <c r="G46" s="13"/>
      <c r="H46" s="16" t="s">
        <v>68</v>
      </c>
      <c r="I46" s="13">
        <v>20</v>
      </c>
      <c r="J46" s="18"/>
      <c r="K46" s="18"/>
    </row>
    <row r="47" spans="1:11">
      <c r="A47" s="13">
        <v>1</v>
      </c>
      <c r="B47" s="13">
        <v>3</v>
      </c>
      <c r="C47" s="13">
        <v>2</v>
      </c>
      <c r="D47" s="13"/>
      <c r="E47" s="13"/>
      <c r="F47" s="13"/>
      <c r="G47" s="13"/>
      <c r="H47" s="16" t="s">
        <v>414</v>
      </c>
      <c r="I47" s="13">
        <v>21</v>
      </c>
      <c r="J47" s="17">
        <f>J48+J49</f>
        <v>0</v>
      </c>
      <c r="K47" s="17">
        <f>K48+K49</f>
        <v>0</v>
      </c>
    </row>
    <row r="48" spans="1:11">
      <c r="A48" s="13">
        <v>1</v>
      </c>
      <c r="B48" s="13">
        <v>3</v>
      </c>
      <c r="C48" s="13">
        <v>2</v>
      </c>
      <c r="D48" s="13">
        <v>1</v>
      </c>
      <c r="E48" s="13"/>
      <c r="F48" s="13"/>
      <c r="G48" s="13"/>
      <c r="H48" s="16" t="s">
        <v>67</v>
      </c>
      <c r="I48" s="13">
        <v>22</v>
      </c>
      <c r="J48" s="18"/>
      <c r="K48" s="18"/>
    </row>
    <row r="49" spans="1:11">
      <c r="A49" s="13">
        <v>1</v>
      </c>
      <c r="B49" s="13">
        <v>3</v>
      </c>
      <c r="C49" s="13">
        <v>2</v>
      </c>
      <c r="D49" s="13">
        <v>2</v>
      </c>
      <c r="E49" s="13"/>
      <c r="F49" s="13"/>
      <c r="G49" s="13"/>
      <c r="H49" s="16" t="s">
        <v>68</v>
      </c>
      <c r="I49" s="13">
        <v>23</v>
      </c>
      <c r="J49" s="18"/>
      <c r="K49" s="18"/>
    </row>
    <row r="50" spans="1:11" ht="18" customHeight="1">
      <c r="A50" s="13">
        <v>1</v>
      </c>
      <c r="B50" s="13">
        <v>3</v>
      </c>
      <c r="C50" s="13">
        <v>3</v>
      </c>
      <c r="D50" s="13"/>
      <c r="E50" s="13"/>
      <c r="F50" s="13"/>
      <c r="G50" s="13"/>
      <c r="H50" s="16" t="s">
        <v>415</v>
      </c>
      <c r="I50" s="13">
        <v>24</v>
      </c>
      <c r="J50" s="17">
        <f>J51+J53</f>
        <v>313.2</v>
      </c>
      <c r="K50" s="17">
        <f>K51+K53</f>
        <v>299.3</v>
      </c>
    </row>
    <row r="51" spans="1:11">
      <c r="A51" s="13">
        <v>1</v>
      </c>
      <c r="B51" s="13">
        <v>3</v>
      </c>
      <c r="C51" s="13">
        <v>3</v>
      </c>
      <c r="D51" s="13">
        <v>1</v>
      </c>
      <c r="E51" s="13"/>
      <c r="F51" s="13"/>
      <c r="G51" s="13"/>
      <c r="H51" s="16" t="s">
        <v>67</v>
      </c>
      <c r="I51" s="13">
        <v>25</v>
      </c>
      <c r="J51" s="18">
        <v>63.2</v>
      </c>
      <c r="K51" s="18">
        <v>42.5</v>
      </c>
    </row>
    <row r="52" spans="1:11">
      <c r="A52" s="13"/>
      <c r="B52" s="13"/>
      <c r="C52" s="13"/>
      <c r="D52" s="13"/>
      <c r="E52" s="13"/>
      <c r="F52" s="13"/>
      <c r="G52" s="13"/>
      <c r="H52" s="244" t="s">
        <v>416</v>
      </c>
      <c r="I52" s="13">
        <v>26</v>
      </c>
      <c r="J52" s="18">
        <v>63.2</v>
      </c>
      <c r="K52" s="18">
        <v>42.5</v>
      </c>
    </row>
    <row r="53" spans="1:11">
      <c r="A53" s="13">
        <v>1</v>
      </c>
      <c r="B53" s="13">
        <v>3</v>
      </c>
      <c r="C53" s="13">
        <v>3</v>
      </c>
      <c r="D53" s="13">
        <v>2</v>
      </c>
      <c r="E53" s="13"/>
      <c r="F53" s="13"/>
      <c r="G53" s="13"/>
      <c r="H53" s="16" t="s">
        <v>68</v>
      </c>
      <c r="I53" s="13">
        <v>27</v>
      </c>
      <c r="J53" s="18">
        <v>250</v>
      </c>
      <c r="K53" s="18">
        <v>256.8</v>
      </c>
    </row>
    <row r="54" spans="1:11">
      <c r="A54" s="13"/>
      <c r="B54" s="13"/>
      <c r="C54" s="13"/>
      <c r="D54" s="13"/>
      <c r="E54" s="13"/>
      <c r="F54" s="13"/>
      <c r="G54" s="13"/>
      <c r="H54" s="244" t="s">
        <v>417</v>
      </c>
      <c r="I54" s="13">
        <v>28</v>
      </c>
      <c r="J54" s="18"/>
      <c r="K54" s="18"/>
    </row>
    <row r="55" spans="1:11">
      <c r="A55" s="13">
        <v>1</v>
      </c>
      <c r="B55" s="13">
        <v>3</v>
      </c>
      <c r="C55" s="13">
        <v>4</v>
      </c>
      <c r="D55" s="13"/>
      <c r="E55" s="13"/>
      <c r="F55" s="13"/>
      <c r="G55" s="13"/>
      <c r="H55" s="16" t="s">
        <v>418</v>
      </c>
      <c r="I55" s="13">
        <v>29</v>
      </c>
      <c r="J55" s="17">
        <f>J56+J63</f>
        <v>13253.300000000001</v>
      </c>
      <c r="K55" s="17">
        <f>K56+K63</f>
        <v>13223.300000000001</v>
      </c>
    </row>
    <row r="56" spans="1:11">
      <c r="A56" s="13">
        <v>1</v>
      </c>
      <c r="B56" s="13">
        <v>3</v>
      </c>
      <c r="C56" s="13">
        <v>4</v>
      </c>
      <c r="D56" s="13">
        <v>1</v>
      </c>
      <c r="E56" s="13"/>
      <c r="F56" s="13"/>
      <c r="G56" s="13"/>
      <c r="H56" s="16" t="s">
        <v>419</v>
      </c>
      <c r="I56" s="13">
        <v>30</v>
      </c>
      <c r="J56" s="17">
        <f>J57+J61+J62</f>
        <v>11598.2</v>
      </c>
      <c r="K56" s="17">
        <f>K57+K61+K62</f>
        <v>11569.800000000001</v>
      </c>
    </row>
    <row r="57" spans="1:11" ht="22.5">
      <c r="A57" s="13">
        <v>1</v>
      </c>
      <c r="B57" s="13">
        <v>3</v>
      </c>
      <c r="C57" s="13">
        <v>4</v>
      </c>
      <c r="D57" s="13">
        <v>1</v>
      </c>
      <c r="E57" s="13">
        <v>1</v>
      </c>
      <c r="F57" s="13">
        <v>1</v>
      </c>
      <c r="G57" s="13"/>
      <c r="H57" s="16" t="s">
        <v>420</v>
      </c>
      <c r="I57" s="13">
        <v>31</v>
      </c>
      <c r="J57" s="17">
        <f>J58+J59+J60</f>
        <v>6883.5</v>
      </c>
      <c r="K57" s="17">
        <f>K58+K59+K60</f>
        <v>6855.7</v>
      </c>
    </row>
    <row r="58" spans="1:11" ht="22.5">
      <c r="A58" s="13"/>
      <c r="B58" s="13"/>
      <c r="C58" s="13"/>
      <c r="D58" s="13"/>
      <c r="E58" s="13"/>
      <c r="F58" s="13"/>
      <c r="G58" s="13"/>
      <c r="H58" s="16" t="s">
        <v>421</v>
      </c>
      <c r="I58" s="13">
        <v>32</v>
      </c>
      <c r="J58" s="18">
        <v>1462.6</v>
      </c>
      <c r="K58" s="18">
        <v>1440.7</v>
      </c>
    </row>
    <row r="59" spans="1:11">
      <c r="A59" s="13"/>
      <c r="B59" s="13"/>
      <c r="C59" s="13"/>
      <c r="D59" s="13"/>
      <c r="E59" s="13"/>
      <c r="F59" s="13"/>
      <c r="G59" s="13"/>
      <c r="H59" s="16" t="s">
        <v>422</v>
      </c>
      <c r="I59" s="13">
        <v>33</v>
      </c>
      <c r="J59" s="18">
        <v>4624.5</v>
      </c>
      <c r="K59" s="18">
        <v>4624.3999999999996</v>
      </c>
    </row>
    <row r="60" spans="1:11">
      <c r="A60" s="13"/>
      <c r="B60" s="13"/>
      <c r="C60" s="13"/>
      <c r="D60" s="13"/>
      <c r="E60" s="13"/>
      <c r="F60" s="13"/>
      <c r="G60" s="13"/>
      <c r="H60" s="16" t="s">
        <v>423</v>
      </c>
      <c r="I60" s="13">
        <v>34</v>
      </c>
      <c r="J60" s="18">
        <v>796.4</v>
      </c>
      <c r="K60" s="18">
        <v>790.6</v>
      </c>
    </row>
    <row r="61" spans="1:11">
      <c r="A61" s="13">
        <v>1</v>
      </c>
      <c r="B61" s="13">
        <v>3</v>
      </c>
      <c r="C61" s="13">
        <v>4</v>
      </c>
      <c r="D61" s="13">
        <v>1</v>
      </c>
      <c r="E61" s="13">
        <v>1</v>
      </c>
      <c r="F61" s="13">
        <v>2</v>
      </c>
      <c r="G61" s="13"/>
      <c r="H61" s="16" t="s">
        <v>424</v>
      </c>
      <c r="I61" s="13">
        <v>35</v>
      </c>
      <c r="J61" s="18">
        <v>4595</v>
      </c>
      <c r="K61" s="18">
        <v>4595</v>
      </c>
    </row>
    <row r="62" spans="1:11" ht="22.5">
      <c r="A62" s="13">
        <v>1</v>
      </c>
      <c r="B62" s="13">
        <v>3</v>
      </c>
      <c r="C62" s="13">
        <v>4</v>
      </c>
      <c r="D62" s="13">
        <v>1</v>
      </c>
      <c r="E62" s="13">
        <v>1</v>
      </c>
      <c r="F62" s="13">
        <v>4</v>
      </c>
      <c r="G62" s="13"/>
      <c r="H62" s="16" t="s">
        <v>425</v>
      </c>
      <c r="I62" s="13">
        <v>36</v>
      </c>
      <c r="J62" s="18">
        <v>119.7</v>
      </c>
      <c r="K62" s="18">
        <v>119.1</v>
      </c>
    </row>
    <row r="63" spans="1:11">
      <c r="A63" s="13">
        <v>1</v>
      </c>
      <c r="B63" s="13">
        <v>3</v>
      </c>
      <c r="C63" s="13">
        <v>4</v>
      </c>
      <c r="D63" s="13">
        <v>2</v>
      </c>
      <c r="E63" s="13"/>
      <c r="F63" s="13"/>
      <c r="G63" s="13"/>
      <c r="H63" s="16" t="s">
        <v>426</v>
      </c>
      <c r="I63" s="13">
        <v>37</v>
      </c>
      <c r="J63" s="17">
        <f>J64+J69+J70</f>
        <v>1655.1</v>
      </c>
      <c r="K63" s="17">
        <f>K64+K69+K70</f>
        <v>1653.5</v>
      </c>
    </row>
    <row r="64" spans="1:11" ht="22.5">
      <c r="A64" s="13">
        <v>1</v>
      </c>
      <c r="B64" s="13">
        <v>3</v>
      </c>
      <c r="C64" s="13">
        <v>4</v>
      </c>
      <c r="D64" s="13">
        <v>2</v>
      </c>
      <c r="E64" s="13">
        <v>1</v>
      </c>
      <c r="F64" s="13">
        <v>1</v>
      </c>
      <c r="G64" s="13"/>
      <c r="H64" s="16" t="s">
        <v>427</v>
      </c>
      <c r="I64" s="13">
        <v>38</v>
      </c>
      <c r="J64" s="17">
        <f>J65+J66+J67+J68</f>
        <v>1655.1</v>
      </c>
      <c r="K64" s="17">
        <f>K65+K66+K67+K68</f>
        <v>1653.5</v>
      </c>
    </row>
    <row r="65" spans="1:11" ht="22.5">
      <c r="A65" s="13"/>
      <c r="B65" s="13"/>
      <c r="C65" s="13"/>
      <c r="D65" s="13"/>
      <c r="E65" s="13"/>
      <c r="F65" s="13"/>
      <c r="G65" s="13"/>
      <c r="H65" s="16" t="s">
        <v>428</v>
      </c>
      <c r="I65" s="13">
        <v>39</v>
      </c>
      <c r="J65" s="18"/>
      <c r="K65" s="18"/>
    </row>
    <row r="66" spans="1:11">
      <c r="A66" s="13"/>
      <c r="B66" s="13"/>
      <c r="C66" s="13"/>
      <c r="D66" s="13"/>
      <c r="E66" s="13"/>
      <c r="F66" s="13"/>
      <c r="G66" s="13"/>
      <c r="H66" s="16" t="s">
        <v>422</v>
      </c>
      <c r="I66" s="13">
        <v>40</v>
      </c>
      <c r="J66" s="18"/>
      <c r="K66" s="18"/>
    </row>
    <row r="67" spans="1:11" ht="22.5">
      <c r="A67" s="13"/>
      <c r="B67" s="13"/>
      <c r="C67" s="13"/>
      <c r="D67" s="13"/>
      <c r="E67" s="13"/>
      <c r="F67" s="13"/>
      <c r="G67" s="13"/>
      <c r="H67" s="16" t="s">
        <v>429</v>
      </c>
      <c r="I67" s="13">
        <v>41</v>
      </c>
      <c r="J67" s="18">
        <v>1655.1</v>
      </c>
      <c r="K67" s="18">
        <v>1653.5</v>
      </c>
    </row>
    <row r="68" spans="1:11">
      <c r="A68" s="12"/>
      <c r="B68" s="12"/>
      <c r="C68" s="13"/>
      <c r="D68" s="13"/>
      <c r="E68" s="13"/>
      <c r="F68" s="13"/>
      <c r="G68" s="13"/>
      <c r="H68" s="16" t="s">
        <v>423</v>
      </c>
      <c r="I68" s="13">
        <v>42</v>
      </c>
      <c r="J68" s="18"/>
      <c r="K68" s="18"/>
    </row>
    <row r="69" spans="1:11">
      <c r="A69" s="13">
        <v>1</v>
      </c>
      <c r="B69" s="13">
        <v>3</v>
      </c>
      <c r="C69" s="13">
        <v>4</v>
      </c>
      <c r="D69" s="13">
        <v>2</v>
      </c>
      <c r="E69" s="13">
        <v>1</v>
      </c>
      <c r="F69" s="13">
        <v>2</v>
      </c>
      <c r="G69" s="13"/>
      <c r="H69" s="16" t="s">
        <v>424</v>
      </c>
      <c r="I69" s="13">
        <v>43</v>
      </c>
      <c r="J69" s="18"/>
      <c r="K69" s="18"/>
    </row>
    <row r="70" spans="1:11" ht="25.5" customHeight="1">
      <c r="A70" s="13">
        <v>1</v>
      </c>
      <c r="B70" s="13">
        <v>3</v>
      </c>
      <c r="C70" s="13">
        <v>4</v>
      </c>
      <c r="D70" s="13">
        <v>2</v>
      </c>
      <c r="E70" s="13">
        <v>1</v>
      </c>
      <c r="F70" s="13">
        <v>4</v>
      </c>
      <c r="G70" s="13"/>
      <c r="H70" s="16" t="s">
        <v>425</v>
      </c>
      <c r="I70" s="13">
        <v>44</v>
      </c>
      <c r="J70" s="18"/>
      <c r="K70" s="18"/>
    </row>
    <row r="71" spans="1:11">
      <c r="A71" s="12">
        <v>1</v>
      </c>
      <c r="B71" s="12">
        <v>4</v>
      </c>
      <c r="C71" s="12"/>
      <c r="D71" s="12"/>
      <c r="E71" s="12"/>
      <c r="F71" s="12"/>
      <c r="G71" s="12"/>
      <c r="H71" s="14" t="s">
        <v>430</v>
      </c>
      <c r="I71" s="12">
        <v>45</v>
      </c>
      <c r="J71" s="15">
        <f>J72+J84+J91+J100</f>
        <v>810.3</v>
      </c>
      <c r="K71" s="15">
        <f>K72+K84+K91+K100</f>
        <v>942.8</v>
      </c>
    </row>
    <row r="72" spans="1:11">
      <c r="A72" s="13">
        <v>1</v>
      </c>
      <c r="B72" s="13">
        <v>4</v>
      </c>
      <c r="C72" s="13">
        <v>1</v>
      </c>
      <c r="D72" s="13"/>
      <c r="E72" s="13"/>
      <c r="F72" s="13"/>
      <c r="G72" s="13"/>
      <c r="H72" s="16" t="s">
        <v>431</v>
      </c>
      <c r="I72" s="13">
        <v>46</v>
      </c>
      <c r="J72" s="17">
        <f>J73+J76+J77</f>
        <v>205</v>
      </c>
      <c r="K72" s="17">
        <f>K73+K76+K77</f>
        <v>274.29999999999995</v>
      </c>
    </row>
    <row r="73" spans="1:11">
      <c r="A73" s="13">
        <v>1</v>
      </c>
      <c r="B73" s="13">
        <v>4</v>
      </c>
      <c r="C73" s="13">
        <v>1</v>
      </c>
      <c r="D73" s="13">
        <v>1</v>
      </c>
      <c r="E73" s="13"/>
      <c r="F73" s="13"/>
      <c r="G73" s="13"/>
      <c r="H73" s="16" t="s">
        <v>432</v>
      </c>
      <c r="I73" s="13">
        <v>47</v>
      </c>
      <c r="J73" s="17">
        <f>J74+J75</f>
        <v>0</v>
      </c>
      <c r="K73" s="17">
        <f>K74+K75</f>
        <v>6</v>
      </c>
    </row>
    <row r="74" spans="1:11">
      <c r="A74" s="13">
        <v>1</v>
      </c>
      <c r="B74" s="13">
        <v>4</v>
      </c>
      <c r="C74" s="13">
        <v>1</v>
      </c>
      <c r="D74" s="13">
        <v>1</v>
      </c>
      <c r="E74" s="13">
        <v>1</v>
      </c>
      <c r="F74" s="13"/>
      <c r="G74" s="13"/>
      <c r="H74" s="16" t="s">
        <v>433</v>
      </c>
      <c r="I74" s="13">
        <v>48</v>
      </c>
      <c r="J74" s="18"/>
      <c r="K74" s="18">
        <v>6</v>
      </c>
    </row>
    <row r="75" spans="1:11">
      <c r="A75" s="13">
        <v>1</v>
      </c>
      <c r="B75" s="13">
        <v>4</v>
      </c>
      <c r="C75" s="13">
        <v>1</v>
      </c>
      <c r="D75" s="13">
        <v>1</v>
      </c>
      <c r="E75" s="13">
        <v>2</v>
      </c>
      <c r="F75" s="13"/>
      <c r="G75" s="13"/>
      <c r="H75" s="16" t="s">
        <v>434</v>
      </c>
      <c r="I75" s="13">
        <v>49</v>
      </c>
      <c r="J75" s="18"/>
      <c r="K75" s="18"/>
    </row>
    <row r="76" spans="1:11">
      <c r="A76" s="13">
        <v>1</v>
      </c>
      <c r="B76" s="13">
        <v>4</v>
      </c>
      <c r="C76" s="13">
        <v>1</v>
      </c>
      <c r="D76" s="13">
        <v>2</v>
      </c>
      <c r="E76" s="13"/>
      <c r="F76" s="13"/>
      <c r="G76" s="13"/>
      <c r="H76" s="16" t="s">
        <v>435</v>
      </c>
      <c r="I76" s="13">
        <v>50</v>
      </c>
      <c r="J76" s="18"/>
      <c r="K76" s="18"/>
    </row>
    <row r="77" spans="1:11">
      <c r="A77" s="13">
        <v>1</v>
      </c>
      <c r="B77" s="13">
        <v>4</v>
      </c>
      <c r="C77" s="13">
        <v>1</v>
      </c>
      <c r="D77" s="13">
        <v>4</v>
      </c>
      <c r="E77" s="13"/>
      <c r="F77" s="13"/>
      <c r="G77" s="13"/>
      <c r="H77" s="16" t="s">
        <v>436</v>
      </c>
      <c r="I77" s="13">
        <v>51</v>
      </c>
      <c r="J77" s="17">
        <f>J78+J79+J82+J83</f>
        <v>205</v>
      </c>
      <c r="K77" s="17">
        <f>K78+K79+K82+K83</f>
        <v>268.29999999999995</v>
      </c>
    </row>
    <row r="78" spans="1:11" ht="33.75">
      <c r="A78" s="13">
        <v>1</v>
      </c>
      <c r="B78" s="13">
        <v>4</v>
      </c>
      <c r="C78" s="13">
        <v>1</v>
      </c>
      <c r="D78" s="13">
        <v>4</v>
      </c>
      <c r="E78" s="13">
        <v>1</v>
      </c>
      <c r="F78" s="13"/>
      <c r="G78" s="13"/>
      <c r="H78" s="16" t="s">
        <v>437</v>
      </c>
      <c r="I78" s="13">
        <v>52</v>
      </c>
      <c r="J78" s="18">
        <v>73</v>
      </c>
      <c r="K78" s="18">
        <v>91.1</v>
      </c>
    </row>
    <row r="79" spans="1:11" ht="19.899999999999999" customHeight="1">
      <c r="A79" s="13">
        <v>1</v>
      </c>
      <c r="B79" s="13">
        <v>4</v>
      </c>
      <c r="C79" s="13">
        <v>1</v>
      </c>
      <c r="D79" s="13">
        <v>4</v>
      </c>
      <c r="E79" s="13">
        <v>2</v>
      </c>
      <c r="F79" s="13"/>
      <c r="G79" s="13"/>
      <c r="H79" s="16" t="s">
        <v>438</v>
      </c>
      <c r="I79" s="13">
        <v>53</v>
      </c>
      <c r="J79" s="17">
        <f>J80+J81</f>
        <v>132</v>
      </c>
      <c r="K79" s="17">
        <f>K80+K81</f>
        <v>177.2</v>
      </c>
    </row>
    <row r="80" spans="1:11" ht="22.5">
      <c r="A80" s="13">
        <v>1</v>
      </c>
      <c r="B80" s="13">
        <v>4</v>
      </c>
      <c r="C80" s="13">
        <v>1</v>
      </c>
      <c r="D80" s="13">
        <v>4</v>
      </c>
      <c r="E80" s="13">
        <v>2</v>
      </c>
      <c r="F80" s="13">
        <v>1</v>
      </c>
      <c r="G80" s="13"/>
      <c r="H80" s="16" t="s">
        <v>439</v>
      </c>
      <c r="I80" s="13">
        <v>54</v>
      </c>
      <c r="J80" s="18">
        <v>12</v>
      </c>
      <c r="K80" s="18">
        <v>10</v>
      </c>
    </row>
    <row r="81" spans="1:11" ht="22.5">
      <c r="A81" s="13">
        <v>1</v>
      </c>
      <c r="B81" s="13">
        <v>4</v>
      </c>
      <c r="C81" s="13">
        <v>1</v>
      </c>
      <c r="D81" s="13">
        <v>4</v>
      </c>
      <c r="E81" s="13">
        <v>2</v>
      </c>
      <c r="F81" s="13">
        <v>2</v>
      </c>
      <c r="G81" s="13"/>
      <c r="H81" s="16" t="s">
        <v>440</v>
      </c>
      <c r="I81" s="13">
        <v>55</v>
      </c>
      <c r="J81" s="18">
        <v>120</v>
      </c>
      <c r="K81" s="18">
        <v>167.2</v>
      </c>
    </row>
    <row r="82" spans="1:11">
      <c r="A82" s="13">
        <v>1</v>
      </c>
      <c r="B82" s="13">
        <v>4</v>
      </c>
      <c r="C82" s="13">
        <v>1</v>
      </c>
      <c r="D82" s="13">
        <v>4</v>
      </c>
      <c r="E82" s="13">
        <v>3</v>
      </c>
      <c r="F82" s="13"/>
      <c r="G82" s="13"/>
      <c r="H82" s="16" t="s">
        <v>441</v>
      </c>
      <c r="I82" s="13">
        <v>56</v>
      </c>
      <c r="J82" s="18"/>
      <c r="K82" s="18"/>
    </row>
    <row r="83" spans="1:11" ht="22.5">
      <c r="A83" s="13">
        <v>1</v>
      </c>
      <c r="B83" s="13">
        <v>4</v>
      </c>
      <c r="C83" s="13">
        <v>1</v>
      </c>
      <c r="D83" s="13">
        <v>4</v>
      </c>
      <c r="E83" s="13">
        <v>4</v>
      </c>
      <c r="F83" s="13"/>
      <c r="G83" s="13"/>
      <c r="H83" s="16" t="s">
        <v>442</v>
      </c>
      <c r="I83" s="13">
        <v>57</v>
      </c>
      <c r="J83" s="18"/>
      <c r="K83" s="18"/>
    </row>
    <row r="84" spans="1:11" ht="22.5">
      <c r="A84" s="13">
        <v>1</v>
      </c>
      <c r="B84" s="13">
        <v>4</v>
      </c>
      <c r="C84" s="13">
        <v>2</v>
      </c>
      <c r="D84" s="13"/>
      <c r="E84" s="13"/>
      <c r="F84" s="13"/>
      <c r="G84" s="13"/>
      <c r="H84" s="16" t="s">
        <v>443</v>
      </c>
      <c r="I84" s="13">
        <v>58</v>
      </c>
      <c r="J84" s="17">
        <f>SUM(J85:J90)</f>
        <v>602.29999999999995</v>
      </c>
      <c r="K84" s="17">
        <f>SUM(K85:K90)</f>
        <v>651.20000000000005</v>
      </c>
    </row>
    <row r="85" spans="1:11">
      <c r="A85" s="13">
        <v>1</v>
      </c>
      <c r="B85" s="13">
        <v>4</v>
      </c>
      <c r="C85" s="13">
        <v>2</v>
      </c>
      <c r="D85" s="13">
        <v>1</v>
      </c>
      <c r="E85" s="13">
        <v>1</v>
      </c>
      <c r="F85" s="13">
        <v>1</v>
      </c>
      <c r="G85" s="13"/>
      <c r="H85" s="16" t="s">
        <v>444</v>
      </c>
      <c r="I85" s="13">
        <v>59</v>
      </c>
      <c r="J85" s="18"/>
      <c r="K85" s="18"/>
    </row>
    <row r="86" spans="1:11">
      <c r="A86" s="13">
        <v>1</v>
      </c>
      <c r="B86" s="13">
        <v>4</v>
      </c>
      <c r="C86" s="13">
        <v>2</v>
      </c>
      <c r="D86" s="13">
        <v>1</v>
      </c>
      <c r="E86" s="13">
        <v>2</v>
      </c>
      <c r="F86" s="13">
        <v>1</v>
      </c>
      <c r="G86" s="13"/>
      <c r="H86" s="16" t="s">
        <v>445</v>
      </c>
      <c r="I86" s="13">
        <v>60</v>
      </c>
      <c r="J86" s="18">
        <v>52.3</v>
      </c>
      <c r="K86" s="18">
        <v>43.1</v>
      </c>
    </row>
    <row r="87" spans="1:11">
      <c r="A87" s="13">
        <v>1</v>
      </c>
      <c r="B87" s="13">
        <v>4</v>
      </c>
      <c r="C87" s="13">
        <v>2</v>
      </c>
      <c r="D87" s="13">
        <v>1</v>
      </c>
      <c r="E87" s="13">
        <v>4</v>
      </c>
      <c r="F87" s="13">
        <v>1</v>
      </c>
      <c r="G87" s="13"/>
      <c r="H87" s="16" t="s">
        <v>446</v>
      </c>
      <c r="I87" s="13">
        <v>61</v>
      </c>
      <c r="J87" s="18">
        <v>38.700000000000003</v>
      </c>
      <c r="K87" s="18">
        <v>37.5</v>
      </c>
    </row>
    <row r="88" spans="1:11" ht="22.5">
      <c r="A88" s="13">
        <v>1</v>
      </c>
      <c r="B88" s="13">
        <v>4</v>
      </c>
      <c r="C88" s="13">
        <v>2</v>
      </c>
      <c r="D88" s="13">
        <v>1</v>
      </c>
      <c r="E88" s="13">
        <v>5</v>
      </c>
      <c r="F88" s="13">
        <v>2</v>
      </c>
      <c r="G88" s="13"/>
      <c r="H88" s="16" t="s">
        <v>447</v>
      </c>
      <c r="I88" s="13">
        <v>62</v>
      </c>
      <c r="J88" s="18">
        <v>511.3</v>
      </c>
      <c r="K88" s="18">
        <v>570.6</v>
      </c>
    </row>
    <row r="89" spans="1:11" ht="22.5">
      <c r="A89" s="13">
        <v>1</v>
      </c>
      <c r="B89" s="13">
        <v>4</v>
      </c>
      <c r="C89" s="13">
        <v>2</v>
      </c>
      <c r="D89" s="13">
        <v>1</v>
      </c>
      <c r="E89" s="13">
        <v>7</v>
      </c>
      <c r="F89" s="13">
        <v>1</v>
      </c>
      <c r="G89" s="13"/>
      <c r="H89" s="16" t="s">
        <v>448</v>
      </c>
      <c r="I89" s="13">
        <v>63</v>
      </c>
      <c r="J89" s="18"/>
      <c r="K89" s="18"/>
    </row>
    <row r="90" spans="1:11">
      <c r="A90" s="13">
        <v>1</v>
      </c>
      <c r="B90" s="13">
        <v>4</v>
      </c>
      <c r="C90" s="13">
        <v>2</v>
      </c>
      <c r="D90" s="13">
        <v>1</v>
      </c>
      <c r="E90" s="13">
        <v>7</v>
      </c>
      <c r="F90" s="13">
        <v>2</v>
      </c>
      <c r="G90" s="13"/>
      <c r="H90" s="16" t="s">
        <v>449</v>
      </c>
      <c r="I90" s="13">
        <v>64</v>
      </c>
      <c r="J90" s="18"/>
      <c r="K90" s="18"/>
    </row>
    <row r="91" spans="1:11" ht="26.25" customHeight="1">
      <c r="A91" s="13">
        <v>1</v>
      </c>
      <c r="B91" s="13">
        <v>4</v>
      </c>
      <c r="C91" s="13">
        <v>3</v>
      </c>
      <c r="D91" s="13"/>
      <c r="E91" s="13"/>
      <c r="F91" s="13"/>
      <c r="G91" s="13"/>
      <c r="H91" s="16" t="s">
        <v>450</v>
      </c>
      <c r="I91" s="13">
        <v>65</v>
      </c>
      <c r="J91" s="17">
        <f>J92+J98+J99</f>
        <v>2</v>
      </c>
      <c r="K91" s="17">
        <f>K92+K98+K99</f>
        <v>13.899999999999999</v>
      </c>
    </row>
    <row r="92" spans="1:11" ht="26.25" customHeight="1">
      <c r="A92" s="13">
        <v>1</v>
      </c>
      <c r="B92" s="13">
        <v>4</v>
      </c>
      <c r="C92" s="13">
        <v>3</v>
      </c>
      <c r="D92" s="13">
        <v>1</v>
      </c>
      <c r="E92" s="13"/>
      <c r="F92" s="13"/>
      <c r="G92" s="13"/>
      <c r="H92" s="16" t="s">
        <v>451</v>
      </c>
      <c r="I92" s="13">
        <v>66</v>
      </c>
      <c r="J92" s="17">
        <f>J93+J94+J95+J96+J97</f>
        <v>2</v>
      </c>
      <c r="K92" s="17">
        <f>K93+K94+K95+K96+K97</f>
        <v>13.899999999999999</v>
      </c>
    </row>
    <row r="93" spans="1:11" ht="25.5" customHeight="1">
      <c r="A93" s="13">
        <v>1</v>
      </c>
      <c r="B93" s="13">
        <v>4</v>
      </c>
      <c r="C93" s="13">
        <v>3</v>
      </c>
      <c r="D93" s="13">
        <v>1</v>
      </c>
      <c r="E93" s="13">
        <v>1</v>
      </c>
      <c r="F93" s="13">
        <v>1</v>
      </c>
      <c r="G93" s="13"/>
      <c r="H93" s="16" t="s">
        <v>452</v>
      </c>
      <c r="I93" s="13">
        <v>67</v>
      </c>
      <c r="J93" s="18">
        <v>2</v>
      </c>
      <c r="K93" s="18">
        <v>0.2</v>
      </c>
    </row>
    <row r="94" spans="1:11" ht="23.25" customHeight="1">
      <c r="A94" s="13">
        <v>1</v>
      </c>
      <c r="B94" s="13">
        <v>4</v>
      </c>
      <c r="C94" s="13">
        <v>3</v>
      </c>
      <c r="D94" s="13">
        <v>1</v>
      </c>
      <c r="E94" s="13">
        <v>1</v>
      </c>
      <c r="F94" s="13">
        <v>2</v>
      </c>
      <c r="G94" s="13"/>
      <c r="H94" s="16" t="s">
        <v>453</v>
      </c>
      <c r="I94" s="13">
        <v>68</v>
      </c>
      <c r="J94" s="18"/>
      <c r="K94" s="18">
        <v>0.5</v>
      </c>
    </row>
    <row r="95" spans="1:11" ht="23.25" customHeight="1">
      <c r="A95" s="13">
        <v>1</v>
      </c>
      <c r="B95" s="13">
        <v>4</v>
      </c>
      <c r="C95" s="13">
        <v>3</v>
      </c>
      <c r="D95" s="13">
        <v>1</v>
      </c>
      <c r="E95" s="13">
        <v>1</v>
      </c>
      <c r="F95" s="13">
        <v>3</v>
      </c>
      <c r="G95" s="13"/>
      <c r="H95" s="16" t="s">
        <v>454</v>
      </c>
      <c r="I95" s="13">
        <v>69</v>
      </c>
      <c r="J95" s="18"/>
      <c r="K95" s="18">
        <v>13.2</v>
      </c>
    </row>
    <row r="96" spans="1:11">
      <c r="A96" s="13">
        <v>1</v>
      </c>
      <c r="B96" s="13">
        <v>4</v>
      </c>
      <c r="C96" s="13">
        <v>3</v>
      </c>
      <c r="D96" s="13">
        <v>1</v>
      </c>
      <c r="E96" s="13">
        <v>1</v>
      </c>
      <c r="F96" s="13">
        <v>4</v>
      </c>
      <c r="G96" s="13"/>
      <c r="H96" s="16" t="s">
        <v>455</v>
      </c>
      <c r="I96" s="13">
        <v>70</v>
      </c>
      <c r="J96" s="18"/>
      <c r="K96" s="18"/>
    </row>
    <row r="97" spans="1:11">
      <c r="A97" s="13">
        <v>1</v>
      </c>
      <c r="B97" s="13">
        <v>4</v>
      </c>
      <c r="C97" s="13">
        <v>3</v>
      </c>
      <c r="D97" s="13">
        <v>1</v>
      </c>
      <c r="E97" s="13">
        <v>1</v>
      </c>
      <c r="F97" s="13">
        <v>5</v>
      </c>
      <c r="G97" s="13"/>
      <c r="H97" s="16" t="s">
        <v>456</v>
      </c>
      <c r="I97" s="13">
        <v>71</v>
      </c>
      <c r="J97" s="18"/>
      <c r="K97" s="18"/>
    </row>
    <row r="98" spans="1:11" ht="22.5">
      <c r="A98" s="13">
        <v>1</v>
      </c>
      <c r="B98" s="13">
        <v>4</v>
      </c>
      <c r="C98" s="13">
        <v>3</v>
      </c>
      <c r="D98" s="13">
        <v>2</v>
      </c>
      <c r="E98" s="13"/>
      <c r="F98" s="13"/>
      <c r="G98" s="13"/>
      <c r="H98" s="16" t="s">
        <v>457</v>
      </c>
      <c r="I98" s="13">
        <v>72</v>
      </c>
      <c r="J98" s="18"/>
      <c r="K98" s="18"/>
    </row>
    <row r="99" spans="1:11" ht="22.5">
      <c r="A99" s="13">
        <v>1</v>
      </c>
      <c r="B99" s="13">
        <v>4</v>
      </c>
      <c r="C99" s="13">
        <v>3</v>
      </c>
      <c r="D99" s="13">
        <v>3</v>
      </c>
      <c r="E99" s="13"/>
      <c r="F99" s="13"/>
      <c r="G99" s="13"/>
      <c r="H99" s="16" t="s">
        <v>458</v>
      </c>
      <c r="I99" s="13">
        <v>73</v>
      </c>
      <c r="J99" s="18"/>
      <c r="K99" s="18"/>
    </row>
    <row r="100" spans="1:11">
      <c r="A100" s="13">
        <v>1</v>
      </c>
      <c r="B100" s="13">
        <v>4</v>
      </c>
      <c r="C100" s="13">
        <v>5</v>
      </c>
      <c r="D100" s="13"/>
      <c r="E100" s="13"/>
      <c r="F100" s="13"/>
      <c r="G100" s="13"/>
      <c r="H100" s="16" t="s">
        <v>459</v>
      </c>
      <c r="I100" s="13">
        <v>74</v>
      </c>
      <c r="J100" s="17">
        <f>J101+J102</f>
        <v>1</v>
      </c>
      <c r="K100" s="17">
        <f>K101+K102</f>
        <v>3.4</v>
      </c>
    </row>
    <row r="101" spans="1:11" ht="33.75">
      <c r="A101" s="13">
        <v>1</v>
      </c>
      <c r="B101" s="13">
        <v>4</v>
      </c>
      <c r="C101" s="13">
        <v>5</v>
      </c>
      <c r="D101" s="13">
        <v>1</v>
      </c>
      <c r="E101" s="13">
        <v>1</v>
      </c>
      <c r="F101" s="13">
        <v>1</v>
      </c>
      <c r="G101" s="13"/>
      <c r="H101" s="16" t="s">
        <v>460</v>
      </c>
      <c r="I101" s="13">
        <v>75</v>
      </c>
      <c r="J101" s="18"/>
      <c r="K101" s="18">
        <v>0.9</v>
      </c>
    </row>
    <row r="102" spans="1:11">
      <c r="A102" s="13">
        <v>1</v>
      </c>
      <c r="B102" s="13">
        <v>4</v>
      </c>
      <c r="C102" s="13">
        <v>5</v>
      </c>
      <c r="D102" s="13">
        <v>1</v>
      </c>
      <c r="E102" s="13">
        <v>4</v>
      </c>
      <c r="F102" s="13">
        <v>1</v>
      </c>
      <c r="G102" s="13"/>
      <c r="H102" s="16" t="s">
        <v>461</v>
      </c>
      <c r="I102" s="13">
        <v>76</v>
      </c>
      <c r="J102" s="18">
        <v>1</v>
      </c>
      <c r="K102" s="18">
        <v>2.5</v>
      </c>
    </row>
    <row r="103" spans="1:11" ht="36">
      <c r="A103" s="13"/>
      <c r="B103" s="13"/>
      <c r="C103" s="13"/>
      <c r="D103" s="13"/>
      <c r="E103" s="13"/>
      <c r="F103" s="13"/>
      <c r="G103" s="13"/>
      <c r="H103" s="245" t="s">
        <v>462</v>
      </c>
      <c r="I103" s="246">
        <v>77</v>
      </c>
      <c r="J103" s="17">
        <f>J105+J111+J112+J113</f>
        <v>9</v>
      </c>
      <c r="K103" s="17">
        <f>K105+K111+K112+K113</f>
        <v>40.6</v>
      </c>
    </row>
    <row r="104" spans="1:11" ht="25.5" customHeight="1">
      <c r="A104" s="12">
        <v>4</v>
      </c>
      <c r="B104" s="12">
        <v>1</v>
      </c>
      <c r="C104" s="13"/>
      <c r="D104" s="13"/>
      <c r="E104" s="13"/>
      <c r="F104" s="13"/>
      <c r="G104" s="13"/>
      <c r="H104" s="14" t="s">
        <v>463</v>
      </c>
      <c r="I104" s="12">
        <v>78</v>
      </c>
      <c r="J104" s="15">
        <f>J105+J111+J112+J113</f>
        <v>9</v>
      </c>
      <c r="K104" s="15">
        <f>K105+K111+K112+K113</f>
        <v>40.6</v>
      </c>
    </row>
    <row r="105" spans="1:11" ht="22.5">
      <c r="A105" s="13">
        <v>4</v>
      </c>
      <c r="B105" s="13">
        <v>1</v>
      </c>
      <c r="C105" s="13">
        <v>1</v>
      </c>
      <c r="D105" s="13"/>
      <c r="E105" s="13"/>
      <c r="F105" s="13"/>
      <c r="G105" s="13"/>
      <c r="H105" s="16" t="s">
        <v>464</v>
      </c>
      <c r="I105" s="13">
        <v>79</v>
      </c>
      <c r="J105" s="17">
        <f>J106+J107+J108+J109+J110</f>
        <v>8</v>
      </c>
      <c r="K105" s="17">
        <f>K106+K107+K108+K109+K110</f>
        <v>38</v>
      </c>
    </row>
    <row r="106" spans="1:11">
      <c r="A106" s="13">
        <v>4</v>
      </c>
      <c r="B106" s="13">
        <v>1</v>
      </c>
      <c r="C106" s="13">
        <v>1</v>
      </c>
      <c r="D106" s="13">
        <v>1</v>
      </c>
      <c r="E106" s="13"/>
      <c r="F106" s="13"/>
      <c r="G106" s="13"/>
      <c r="H106" s="16" t="s">
        <v>465</v>
      </c>
      <c r="I106" s="13">
        <v>80</v>
      </c>
      <c r="J106" s="18">
        <v>6.5</v>
      </c>
      <c r="K106" s="18">
        <v>4.9000000000000004</v>
      </c>
    </row>
    <row r="107" spans="1:11">
      <c r="A107" s="13">
        <v>4</v>
      </c>
      <c r="B107" s="13">
        <v>1</v>
      </c>
      <c r="C107" s="13">
        <v>1</v>
      </c>
      <c r="D107" s="13">
        <v>2</v>
      </c>
      <c r="E107" s="13"/>
      <c r="F107" s="13"/>
      <c r="G107" s="13"/>
      <c r="H107" s="16" t="s">
        <v>466</v>
      </c>
      <c r="I107" s="13">
        <v>81</v>
      </c>
      <c r="J107" s="18"/>
      <c r="K107" s="18">
        <v>11.7</v>
      </c>
    </row>
    <row r="108" spans="1:11">
      <c r="A108" s="13">
        <v>4</v>
      </c>
      <c r="B108" s="13">
        <v>1</v>
      </c>
      <c r="C108" s="13">
        <v>1</v>
      </c>
      <c r="D108" s="13">
        <v>3</v>
      </c>
      <c r="E108" s="13"/>
      <c r="F108" s="13"/>
      <c r="G108" s="13"/>
      <c r="H108" s="16" t="s">
        <v>467</v>
      </c>
      <c r="I108" s="13">
        <v>82</v>
      </c>
      <c r="J108" s="18"/>
      <c r="K108" s="18"/>
    </row>
    <row r="109" spans="1:11">
      <c r="A109" s="13">
        <v>4</v>
      </c>
      <c r="B109" s="13">
        <v>1</v>
      </c>
      <c r="C109" s="13">
        <v>1</v>
      </c>
      <c r="D109" s="13">
        <v>4</v>
      </c>
      <c r="E109" s="13"/>
      <c r="F109" s="13"/>
      <c r="G109" s="13"/>
      <c r="H109" s="16" t="s">
        <v>468</v>
      </c>
      <c r="I109" s="13">
        <v>83</v>
      </c>
      <c r="J109" s="18"/>
      <c r="K109" s="18"/>
    </row>
    <row r="110" spans="1:11" ht="22.5">
      <c r="A110" s="13">
        <v>4</v>
      </c>
      <c r="B110" s="13">
        <v>1</v>
      </c>
      <c r="C110" s="13">
        <v>1</v>
      </c>
      <c r="D110" s="13">
        <v>5</v>
      </c>
      <c r="E110" s="13"/>
      <c r="F110" s="13"/>
      <c r="G110" s="13"/>
      <c r="H110" s="16" t="s">
        <v>469</v>
      </c>
      <c r="I110" s="13">
        <v>84</v>
      </c>
      <c r="J110" s="18">
        <v>1.5</v>
      </c>
      <c r="K110" s="18">
        <v>21.4</v>
      </c>
    </row>
    <row r="111" spans="1:11" ht="15.75" customHeight="1">
      <c r="A111" s="13">
        <v>4</v>
      </c>
      <c r="B111" s="13">
        <v>1</v>
      </c>
      <c r="C111" s="13">
        <v>2</v>
      </c>
      <c r="D111" s="13"/>
      <c r="E111" s="13"/>
      <c r="F111" s="13"/>
      <c r="G111" s="13"/>
      <c r="H111" s="16" t="s">
        <v>470</v>
      </c>
      <c r="I111" s="13">
        <v>85</v>
      </c>
      <c r="J111" s="18"/>
      <c r="K111" s="18"/>
    </row>
    <row r="112" spans="1:11">
      <c r="A112" s="13">
        <v>4</v>
      </c>
      <c r="B112" s="13">
        <v>1</v>
      </c>
      <c r="C112" s="13">
        <v>3</v>
      </c>
      <c r="D112" s="13"/>
      <c r="E112" s="13"/>
      <c r="F112" s="13"/>
      <c r="G112" s="13"/>
      <c r="H112" s="16" t="s">
        <v>471</v>
      </c>
      <c r="I112" s="13">
        <v>86</v>
      </c>
      <c r="J112" s="18">
        <v>1</v>
      </c>
      <c r="K112" s="18">
        <v>2.6</v>
      </c>
    </row>
    <row r="113" spans="1:11" ht="22.5">
      <c r="A113" s="13">
        <v>4</v>
      </c>
      <c r="B113" s="13">
        <v>1</v>
      </c>
      <c r="C113" s="13">
        <v>4</v>
      </c>
      <c r="D113" s="13"/>
      <c r="E113" s="13"/>
      <c r="F113" s="13"/>
      <c r="G113" s="13"/>
      <c r="H113" s="16" t="s">
        <v>472</v>
      </c>
      <c r="I113" s="13">
        <v>87</v>
      </c>
      <c r="J113" s="18"/>
      <c r="K113" s="18"/>
    </row>
    <row r="114" spans="1:11" ht="37.5" customHeight="1">
      <c r="A114" s="13"/>
      <c r="B114" s="13"/>
      <c r="C114" s="13"/>
      <c r="D114" s="13"/>
      <c r="E114" s="13"/>
      <c r="F114" s="13"/>
      <c r="G114" s="13"/>
      <c r="H114" s="14" t="s">
        <v>473</v>
      </c>
      <c r="I114" s="12">
        <v>88</v>
      </c>
      <c r="J114" s="15">
        <f>J27+J43+J71+J103</f>
        <v>23566.799999999999</v>
      </c>
      <c r="K114" s="15">
        <f>K27+K43+K71+K103</f>
        <v>24316.3</v>
      </c>
    </row>
    <row r="115" spans="1:11" ht="25.5" customHeight="1">
      <c r="A115" s="13"/>
      <c r="B115" s="13"/>
      <c r="C115" s="13"/>
      <c r="D115" s="13"/>
      <c r="E115" s="13"/>
      <c r="F115" s="13"/>
      <c r="G115" s="13"/>
      <c r="H115" s="14" t="s">
        <v>474</v>
      </c>
      <c r="I115" s="12">
        <v>89</v>
      </c>
      <c r="J115" s="15">
        <f>J116+J119</f>
        <v>121.1</v>
      </c>
      <c r="K115" s="15">
        <f>K116+K119</f>
        <v>0</v>
      </c>
    </row>
    <row r="116" spans="1:11" ht="30" customHeight="1">
      <c r="A116" s="12">
        <v>4</v>
      </c>
      <c r="B116" s="12">
        <v>2</v>
      </c>
      <c r="C116" s="12"/>
      <c r="D116" s="12"/>
      <c r="E116" s="12"/>
      <c r="F116" s="12"/>
      <c r="G116" s="12"/>
      <c r="H116" s="14" t="s">
        <v>475</v>
      </c>
      <c r="I116" s="12">
        <v>90</v>
      </c>
      <c r="J116" s="15">
        <f>J117+J118</f>
        <v>0</v>
      </c>
      <c r="K116" s="15">
        <f>K117+K118</f>
        <v>0</v>
      </c>
    </row>
    <row r="117" spans="1:11" ht="22.5">
      <c r="A117" s="13">
        <v>4</v>
      </c>
      <c r="B117" s="13">
        <v>2</v>
      </c>
      <c r="C117" s="13">
        <v>1</v>
      </c>
      <c r="D117" s="13">
        <v>5</v>
      </c>
      <c r="E117" s="13"/>
      <c r="F117" s="13"/>
      <c r="G117" s="13"/>
      <c r="H117" s="16" t="s">
        <v>476</v>
      </c>
      <c r="I117" s="13">
        <v>91</v>
      </c>
      <c r="J117" s="18"/>
      <c r="K117" s="18"/>
    </row>
    <row r="118" spans="1:11">
      <c r="A118" s="13">
        <v>4</v>
      </c>
      <c r="B118" s="13">
        <v>2</v>
      </c>
      <c r="C118" s="13">
        <v>1</v>
      </c>
      <c r="D118" s="13">
        <v>7</v>
      </c>
      <c r="E118" s="13"/>
      <c r="F118" s="13"/>
      <c r="G118" s="13"/>
      <c r="H118" s="16" t="s">
        <v>477</v>
      </c>
      <c r="I118" s="13">
        <v>92</v>
      </c>
      <c r="J118" s="18"/>
      <c r="K118" s="18"/>
    </row>
    <row r="119" spans="1:11" ht="31.5">
      <c r="A119" s="12">
        <v>4</v>
      </c>
      <c r="B119" s="12">
        <v>3</v>
      </c>
      <c r="C119" s="13"/>
      <c r="D119" s="13"/>
      <c r="E119" s="13"/>
      <c r="F119" s="13"/>
      <c r="G119" s="13"/>
      <c r="H119" s="14" t="s">
        <v>478</v>
      </c>
      <c r="I119" s="12">
        <v>93</v>
      </c>
      <c r="J119" s="15">
        <f>J120</f>
        <v>121.1</v>
      </c>
      <c r="K119" s="15">
        <f>K120</f>
        <v>0</v>
      </c>
    </row>
    <row r="120" spans="1:11" ht="15" customHeight="1">
      <c r="A120" s="13">
        <v>4</v>
      </c>
      <c r="B120" s="13">
        <v>3</v>
      </c>
      <c r="C120" s="13">
        <v>1</v>
      </c>
      <c r="D120" s="13">
        <v>4</v>
      </c>
      <c r="E120" s="13">
        <v>1</v>
      </c>
      <c r="F120" s="13"/>
      <c r="G120" s="13"/>
      <c r="H120" s="16" t="s">
        <v>479</v>
      </c>
      <c r="I120" s="13">
        <v>94</v>
      </c>
      <c r="J120" s="247">
        <f>J121+J122</f>
        <v>121.1</v>
      </c>
      <c r="K120" s="17">
        <f>K121+K122</f>
        <v>0</v>
      </c>
    </row>
    <row r="121" spans="1:11">
      <c r="A121" s="13">
        <v>4</v>
      </c>
      <c r="B121" s="13">
        <v>3</v>
      </c>
      <c r="C121" s="13">
        <v>1</v>
      </c>
      <c r="D121" s="13">
        <v>4</v>
      </c>
      <c r="E121" s="13">
        <v>1</v>
      </c>
      <c r="F121" s="13">
        <v>1</v>
      </c>
      <c r="G121" s="13"/>
      <c r="H121" s="16" t="s">
        <v>115</v>
      </c>
      <c r="I121" s="13">
        <v>95</v>
      </c>
      <c r="J121" s="18"/>
      <c r="K121" s="18"/>
    </row>
    <row r="122" spans="1:11">
      <c r="A122" s="13">
        <v>4</v>
      </c>
      <c r="B122" s="13">
        <v>3</v>
      </c>
      <c r="C122" s="13">
        <v>1</v>
      </c>
      <c r="D122" s="13">
        <v>4</v>
      </c>
      <c r="E122" s="13">
        <v>1</v>
      </c>
      <c r="F122" s="13">
        <v>2</v>
      </c>
      <c r="G122" s="13"/>
      <c r="H122" s="16" t="s">
        <v>116</v>
      </c>
      <c r="I122" s="13">
        <v>96</v>
      </c>
      <c r="J122" s="18">
        <v>121.1</v>
      </c>
      <c r="K122" s="18"/>
    </row>
    <row r="123" spans="1:11">
      <c r="A123" s="13"/>
      <c r="B123" s="13"/>
      <c r="C123" s="13"/>
      <c r="D123" s="13"/>
      <c r="E123" s="13"/>
      <c r="F123" s="13"/>
      <c r="G123" s="13"/>
      <c r="H123" s="14" t="s">
        <v>480</v>
      </c>
      <c r="I123" s="12">
        <v>97</v>
      </c>
      <c r="J123" s="18">
        <v>2863.4</v>
      </c>
      <c r="K123" s="18">
        <v>2863.4</v>
      </c>
    </row>
    <row r="124" spans="1:11" ht="31.5">
      <c r="A124" s="13"/>
      <c r="B124" s="13"/>
      <c r="C124" s="13"/>
      <c r="D124" s="13"/>
      <c r="E124" s="13"/>
      <c r="F124" s="13"/>
      <c r="G124" s="13"/>
      <c r="H124" s="14" t="s">
        <v>481</v>
      </c>
      <c r="I124" s="12">
        <v>98</v>
      </c>
      <c r="J124" s="248">
        <v>2154.5</v>
      </c>
      <c r="K124" s="248">
        <v>2154.5</v>
      </c>
    </row>
    <row r="125" spans="1:11">
      <c r="A125" s="13"/>
      <c r="B125" s="13"/>
      <c r="C125" s="13"/>
      <c r="D125" s="13"/>
      <c r="E125" s="13"/>
      <c r="F125" s="13"/>
      <c r="G125" s="13"/>
      <c r="H125" s="14" t="s">
        <v>482</v>
      </c>
      <c r="I125" s="12">
        <v>99</v>
      </c>
      <c r="J125" s="17">
        <f>J114+J115+J123</f>
        <v>26551.3</v>
      </c>
      <c r="K125" s="17">
        <f>K114+K115+K123</f>
        <v>27179.7</v>
      </c>
    </row>
  </sheetData>
  <sheetProtection password="CEF7" sheet="1" selectLockedCells="1"/>
  <mergeCells count="20">
    <mergeCell ref="H17:J17"/>
    <mergeCell ref="I1:L1"/>
    <mergeCell ref="I2:L2"/>
    <mergeCell ref="I4:K4"/>
    <mergeCell ref="D6:K6"/>
    <mergeCell ref="D7:K7"/>
    <mergeCell ref="B9:L9"/>
    <mergeCell ref="B10:L10"/>
    <mergeCell ref="H11:J11"/>
    <mergeCell ref="H12:J12"/>
    <mergeCell ref="H14:J14"/>
    <mergeCell ref="H15:J15"/>
    <mergeCell ref="A26:G26"/>
    <mergeCell ref="H18:J18"/>
    <mergeCell ref="I20:K20"/>
    <mergeCell ref="A23:G25"/>
    <mergeCell ref="H23:H25"/>
    <mergeCell ref="I23:I25"/>
    <mergeCell ref="J23:J25"/>
    <mergeCell ref="K23:K25"/>
  </mergeCells>
  <pageMargins left="0.74803149606299213" right="0.74803149606299213" top="0.78740157480314965" bottom="0.8267716535433071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27" sqref="E27"/>
    </sheetView>
  </sheetViews>
  <sheetFormatPr defaultRowHeight="12.75"/>
  <cols>
    <col min="1" max="1" width="11" style="23" customWidth="1"/>
    <col min="2" max="2" width="51.1640625" style="23" customWidth="1"/>
    <col min="3" max="3" width="3.6640625" style="23" customWidth="1"/>
    <col min="4" max="4" width="18.1640625" style="23" customWidth="1"/>
    <col min="5" max="5" width="19" style="23" customWidth="1"/>
    <col min="6" max="256" width="9.33203125" style="23"/>
    <col min="257" max="257" width="11" style="23" customWidth="1"/>
    <col min="258" max="258" width="51.1640625" style="23" customWidth="1"/>
    <col min="259" max="259" width="3.6640625" style="23" customWidth="1"/>
    <col min="260" max="260" width="18.1640625" style="23" customWidth="1"/>
    <col min="261" max="261" width="19" style="23" customWidth="1"/>
    <col min="262" max="512" width="9.33203125" style="23"/>
    <col min="513" max="513" width="11" style="23" customWidth="1"/>
    <col min="514" max="514" width="51.1640625" style="23" customWidth="1"/>
    <col min="515" max="515" width="3.6640625" style="23" customWidth="1"/>
    <col min="516" max="516" width="18.1640625" style="23" customWidth="1"/>
    <col min="517" max="517" width="19" style="23" customWidth="1"/>
    <col min="518" max="768" width="9.33203125" style="23"/>
    <col min="769" max="769" width="11" style="23" customWidth="1"/>
    <col min="770" max="770" width="51.1640625" style="23" customWidth="1"/>
    <col min="771" max="771" width="3.6640625" style="23" customWidth="1"/>
    <col min="772" max="772" width="18.1640625" style="23" customWidth="1"/>
    <col min="773" max="773" width="19" style="23" customWidth="1"/>
    <col min="774" max="1024" width="9.33203125" style="23"/>
    <col min="1025" max="1025" width="11" style="23" customWidth="1"/>
    <col min="1026" max="1026" width="51.1640625" style="23" customWidth="1"/>
    <col min="1027" max="1027" width="3.6640625" style="23" customWidth="1"/>
    <col min="1028" max="1028" width="18.1640625" style="23" customWidth="1"/>
    <col min="1029" max="1029" width="19" style="23" customWidth="1"/>
    <col min="1030" max="1280" width="9.33203125" style="23"/>
    <col min="1281" max="1281" width="11" style="23" customWidth="1"/>
    <col min="1282" max="1282" width="51.1640625" style="23" customWidth="1"/>
    <col min="1283" max="1283" width="3.6640625" style="23" customWidth="1"/>
    <col min="1284" max="1284" width="18.1640625" style="23" customWidth="1"/>
    <col min="1285" max="1285" width="19" style="23" customWidth="1"/>
    <col min="1286" max="1536" width="9.33203125" style="23"/>
    <col min="1537" max="1537" width="11" style="23" customWidth="1"/>
    <col min="1538" max="1538" width="51.1640625" style="23" customWidth="1"/>
    <col min="1539" max="1539" width="3.6640625" style="23" customWidth="1"/>
    <col min="1540" max="1540" width="18.1640625" style="23" customWidth="1"/>
    <col min="1541" max="1541" width="19" style="23" customWidth="1"/>
    <col min="1542" max="1792" width="9.33203125" style="23"/>
    <col min="1793" max="1793" width="11" style="23" customWidth="1"/>
    <col min="1794" max="1794" width="51.1640625" style="23" customWidth="1"/>
    <col min="1795" max="1795" width="3.6640625" style="23" customWidth="1"/>
    <col min="1796" max="1796" width="18.1640625" style="23" customWidth="1"/>
    <col min="1797" max="1797" width="19" style="23" customWidth="1"/>
    <col min="1798" max="2048" width="9.33203125" style="23"/>
    <col min="2049" max="2049" width="11" style="23" customWidth="1"/>
    <col min="2050" max="2050" width="51.1640625" style="23" customWidth="1"/>
    <col min="2051" max="2051" width="3.6640625" style="23" customWidth="1"/>
    <col min="2052" max="2052" width="18.1640625" style="23" customWidth="1"/>
    <col min="2053" max="2053" width="19" style="23" customWidth="1"/>
    <col min="2054" max="2304" width="9.33203125" style="23"/>
    <col min="2305" max="2305" width="11" style="23" customWidth="1"/>
    <col min="2306" max="2306" width="51.1640625" style="23" customWidth="1"/>
    <col min="2307" max="2307" width="3.6640625" style="23" customWidth="1"/>
    <col min="2308" max="2308" width="18.1640625" style="23" customWidth="1"/>
    <col min="2309" max="2309" width="19" style="23" customWidth="1"/>
    <col min="2310" max="2560" width="9.33203125" style="23"/>
    <col min="2561" max="2561" width="11" style="23" customWidth="1"/>
    <col min="2562" max="2562" width="51.1640625" style="23" customWidth="1"/>
    <col min="2563" max="2563" width="3.6640625" style="23" customWidth="1"/>
    <col min="2564" max="2564" width="18.1640625" style="23" customWidth="1"/>
    <col min="2565" max="2565" width="19" style="23" customWidth="1"/>
    <col min="2566" max="2816" width="9.33203125" style="23"/>
    <col min="2817" max="2817" width="11" style="23" customWidth="1"/>
    <col min="2818" max="2818" width="51.1640625" style="23" customWidth="1"/>
    <col min="2819" max="2819" width="3.6640625" style="23" customWidth="1"/>
    <col min="2820" max="2820" width="18.1640625" style="23" customWidth="1"/>
    <col min="2821" max="2821" width="19" style="23" customWidth="1"/>
    <col min="2822" max="3072" width="9.33203125" style="23"/>
    <col min="3073" max="3073" width="11" style="23" customWidth="1"/>
    <col min="3074" max="3074" width="51.1640625" style="23" customWidth="1"/>
    <col min="3075" max="3075" width="3.6640625" style="23" customWidth="1"/>
    <col min="3076" max="3076" width="18.1640625" style="23" customWidth="1"/>
    <col min="3077" max="3077" width="19" style="23" customWidth="1"/>
    <col min="3078" max="3328" width="9.33203125" style="23"/>
    <col min="3329" max="3329" width="11" style="23" customWidth="1"/>
    <col min="3330" max="3330" width="51.1640625" style="23" customWidth="1"/>
    <col min="3331" max="3331" width="3.6640625" style="23" customWidth="1"/>
    <col min="3332" max="3332" width="18.1640625" style="23" customWidth="1"/>
    <col min="3333" max="3333" width="19" style="23" customWidth="1"/>
    <col min="3334" max="3584" width="9.33203125" style="23"/>
    <col min="3585" max="3585" width="11" style="23" customWidth="1"/>
    <col min="3586" max="3586" width="51.1640625" style="23" customWidth="1"/>
    <col min="3587" max="3587" width="3.6640625" style="23" customWidth="1"/>
    <col min="3588" max="3588" width="18.1640625" style="23" customWidth="1"/>
    <col min="3589" max="3589" width="19" style="23" customWidth="1"/>
    <col min="3590" max="3840" width="9.33203125" style="23"/>
    <col min="3841" max="3841" width="11" style="23" customWidth="1"/>
    <col min="3842" max="3842" width="51.1640625" style="23" customWidth="1"/>
    <col min="3843" max="3843" width="3.6640625" style="23" customWidth="1"/>
    <col min="3844" max="3844" width="18.1640625" style="23" customWidth="1"/>
    <col min="3845" max="3845" width="19" style="23" customWidth="1"/>
    <col min="3846" max="4096" width="9.33203125" style="23"/>
    <col min="4097" max="4097" width="11" style="23" customWidth="1"/>
    <col min="4098" max="4098" width="51.1640625" style="23" customWidth="1"/>
    <col min="4099" max="4099" width="3.6640625" style="23" customWidth="1"/>
    <col min="4100" max="4100" width="18.1640625" style="23" customWidth="1"/>
    <col min="4101" max="4101" width="19" style="23" customWidth="1"/>
    <col min="4102" max="4352" width="9.33203125" style="23"/>
    <col min="4353" max="4353" width="11" style="23" customWidth="1"/>
    <col min="4354" max="4354" width="51.1640625" style="23" customWidth="1"/>
    <col min="4355" max="4355" width="3.6640625" style="23" customWidth="1"/>
    <col min="4356" max="4356" width="18.1640625" style="23" customWidth="1"/>
    <col min="4357" max="4357" width="19" style="23" customWidth="1"/>
    <col min="4358" max="4608" width="9.33203125" style="23"/>
    <col min="4609" max="4609" width="11" style="23" customWidth="1"/>
    <col min="4610" max="4610" width="51.1640625" style="23" customWidth="1"/>
    <col min="4611" max="4611" width="3.6640625" style="23" customWidth="1"/>
    <col min="4612" max="4612" width="18.1640625" style="23" customWidth="1"/>
    <col min="4613" max="4613" width="19" style="23" customWidth="1"/>
    <col min="4614" max="4864" width="9.33203125" style="23"/>
    <col min="4865" max="4865" width="11" style="23" customWidth="1"/>
    <col min="4866" max="4866" width="51.1640625" style="23" customWidth="1"/>
    <col min="4867" max="4867" width="3.6640625" style="23" customWidth="1"/>
    <col min="4868" max="4868" width="18.1640625" style="23" customWidth="1"/>
    <col min="4869" max="4869" width="19" style="23" customWidth="1"/>
    <col min="4870" max="5120" width="9.33203125" style="23"/>
    <col min="5121" max="5121" width="11" style="23" customWidth="1"/>
    <col min="5122" max="5122" width="51.1640625" style="23" customWidth="1"/>
    <col min="5123" max="5123" width="3.6640625" style="23" customWidth="1"/>
    <col min="5124" max="5124" width="18.1640625" style="23" customWidth="1"/>
    <col min="5125" max="5125" width="19" style="23" customWidth="1"/>
    <col min="5126" max="5376" width="9.33203125" style="23"/>
    <col min="5377" max="5377" width="11" style="23" customWidth="1"/>
    <col min="5378" max="5378" width="51.1640625" style="23" customWidth="1"/>
    <col min="5379" max="5379" width="3.6640625" style="23" customWidth="1"/>
    <col min="5380" max="5380" width="18.1640625" style="23" customWidth="1"/>
    <col min="5381" max="5381" width="19" style="23" customWidth="1"/>
    <col min="5382" max="5632" width="9.33203125" style="23"/>
    <col min="5633" max="5633" width="11" style="23" customWidth="1"/>
    <col min="5634" max="5634" width="51.1640625" style="23" customWidth="1"/>
    <col min="5635" max="5635" width="3.6640625" style="23" customWidth="1"/>
    <col min="5636" max="5636" width="18.1640625" style="23" customWidth="1"/>
    <col min="5637" max="5637" width="19" style="23" customWidth="1"/>
    <col min="5638" max="5888" width="9.33203125" style="23"/>
    <col min="5889" max="5889" width="11" style="23" customWidth="1"/>
    <col min="5890" max="5890" width="51.1640625" style="23" customWidth="1"/>
    <col min="5891" max="5891" width="3.6640625" style="23" customWidth="1"/>
    <col min="5892" max="5892" width="18.1640625" style="23" customWidth="1"/>
    <col min="5893" max="5893" width="19" style="23" customWidth="1"/>
    <col min="5894" max="6144" width="9.33203125" style="23"/>
    <col min="6145" max="6145" width="11" style="23" customWidth="1"/>
    <col min="6146" max="6146" width="51.1640625" style="23" customWidth="1"/>
    <col min="6147" max="6147" width="3.6640625" style="23" customWidth="1"/>
    <col min="6148" max="6148" width="18.1640625" style="23" customWidth="1"/>
    <col min="6149" max="6149" width="19" style="23" customWidth="1"/>
    <col min="6150" max="6400" width="9.33203125" style="23"/>
    <col min="6401" max="6401" width="11" style="23" customWidth="1"/>
    <col min="6402" max="6402" width="51.1640625" style="23" customWidth="1"/>
    <col min="6403" max="6403" width="3.6640625" style="23" customWidth="1"/>
    <col min="6404" max="6404" width="18.1640625" style="23" customWidth="1"/>
    <col min="6405" max="6405" width="19" style="23" customWidth="1"/>
    <col min="6406" max="6656" width="9.33203125" style="23"/>
    <col min="6657" max="6657" width="11" style="23" customWidth="1"/>
    <col min="6658" max="6658" width="51.1640625" style="23" customWidth="1"/>
    <col min="6659" max="6659" width="3.6640625" style="23" customWidth="1"/>
    <col min="6660" max="6660" width="18.1640625" style="23" customWidth="1"/>
    <col min="6661" max="6661" width="19" style="23" customWidth="1"/>
    <col min="6662" max="6912" width="9.33203125" style="23"/>
    <col min="6913" max="6913" width="11" style="23" customWidth="1"/>
    <col min="6914" max="6914" width="51.1640625" style="23" customWidth="1"/>
    <col min="6915" max="6915" width="3.6640625" style="23" customWidth="1"/>
    <col min="6916" max="6916" width="18.1640625" style="23" customWidth="1"/>
    <col min="6917" max="6917" width="19" style="23" customWidth="1"/>
    <col min="6918" max="7168" width="9.33203125" style="23"/>
    <col min="7169" max="7169" width="11" style="23" customWidth="1"/>
    <col min="7170" max="7170" width="51.1640625" style="23" customWidth="1"/>
    <col min="7171" max="7171" width="3.6640625" style="23" customWidth="1"/>
    <col min="7172" max="7172" width="18.1640625" style="23" customWidth="1"/>
    <col min="7173" max="7173" width="19" style="23" customWidth="1"/>
    <col min="7174" max="7424" width="9.33203125" style="23"/>
    <col min="7425" max="7425" width="11" style="23" customWidth="1"/>
    <col min="7426" max="7426" width="51.1640625" style="23" customWidth="1"/>
    <col min="7427" max="7427" width="3.6640625" style="23" customWidth="1"/>
    <col min="7428" max="7428" width="18.1640625" style="23" customWidth="1"/>
    <col min="7429" max="7429" width="19" style="23" customWidth="1"/>
    <col min="7430" max="7680" width="9.33203125" style="23"/>
    <col min="7681" max="7681" width="11" style="23" customWidth="1"/>
    <col min="7682" max="7682" width="51.1640625" style="23" customWidth="1"/>
    <col min="7683" max="7683" width="3.6640625" style="23" customWidth="1"/>
    <col min="7684" max="7684" width="18.1640625" style="23" customWidth="1"/>
    <col min="7685" max="7685" width="19" style="23" customWidth="1"/>
    <col min="7686" max="7936" width="9.33203125" style="23"/>
    <col min="7937" max="7937" width="11" style="23" customWidth="1"/>
    <col min="7938" max="7938" width="51.1640625" style="23" customWidth="1"/>
    <col min="7939" max="7939" width="3.6640625" style="23" customWidth="1"/>
    <col min="7940" max="7940" width="18.1640625" style="23" customWidth="1"/>
    <col min="7941" max="7941" width="19" style="23" customWidth="1"/>
    <col min="7942" max="8192" width="9.33203125" style="23"/>
    <col min="8193" max="8193" width="11" style="23" customWidth="1"/>
    <col min="8194" max="8194" width="51.1640625" style="23" customWidth="1"/>
    <col min="8195" max="8195" width="3.6640625" style="23" customWidth="1"/>
    <col min="8196" max="8196" width="18.1640625" style="23" customWidth="1"/>
    <col min="8197" max="8197" width="19" style="23" customWidth="1"/>
    <col min="8198" max="8448" width="9.33203125" style="23"/>
    <col min="8449" max="8449" width="11" style="23" customWidth="1"/>
    <col min="8450" max="8450" width="51.1640625" style="23" customWidth="1"/>
    <col min="8451" max="8451" width="3.6640625" style="23" customWidth="1"/>
    <col min="8452" max="8452" width="18.1640625" style="23" customWidth="1"/>
    <col min="8453" max="8453" width="19" style="23" customWidth="1"/>
    <col min="8454" max="8704" width="9.33203125" style="23"/>
    <col min="8705" max="8705" width="11" style="23" customWidth="1"/>
    <col min="8706" max="8706" width="51.1640625" style="23" customWidth="1"/>
    <col min="8707" max="8707" width="3.6640625" style="23" customWidth="1"/>
    <col min="8708" max="8708" width="18.1640625" style="23" customWidth="1"/>
    <col min="8709" max="8709" width="19" style="23" customWidth="1"/>
    <col min="8710" max="8960" width="9.33203125" style="23"/>
    <col min="8961" max="8961" width="11" style="23" customWidth="1"/>
    <col min="8962" max="8962" width="51.1640625" style="23" customWidth="1"/>
    <col min="8963" max="8963" width="3.6640625" style="23" customWidth="1"/>
    <col min="8964" max="8964" width="18.1640625" style="23" customWidth="1"/>
    <col min="8965" max="8965" width="19" style="23" customWidth="1"/>
    <col min="8966" max="9216" width="9.33203125" style="23"/>
    <col min="9217" max="9217" width="11" style="23" customWidth="1"/>
    <col min="9218" max="9218" width="51.1640625" style="23" customWidth="1"/>
    <col min="9219" max="9219" width="3.6640625" style="23" customWidth="1"/>
    <col min="9220" max="9220" width="18.1640625" style="23" customWidth="1"/>
    <col min="9221" max="9221" width="19" style="23" customWidth="1"/>
    <col min="9222" max="9472" width="9.33203125" style="23"/>
    <col min="9473" max="9473" width="11" style="23" customWidth="1"/>
    <col min="9474" max="9474" width="51.1640625" style="23" customWidth="1"/>
    <col min="9475" max="9475" width="3.6640625" style="23" customWidth="1"/>
    <col min="9476" max="9476" width="18.1640625" style="23" customWidth="1"/>
    <col min="9477" max="9477" width="19" style="23" customWidth="1"/>
    <col min="9478" max="9728" width="9.33203125" style="23"/>
    <col min="9729" max="9729" width="11" style="23" customWidth="1"/>
    <col min="9730" max="9730" width="51.1640625" style="23" customWidth="1"/>
    <col min="9731" max="9731" width="3.6640625" style="23" customWidth="1"/>
    <col min="9732" max="9732" width="18.1640625" style="23" customWidth="1"/>
    <col min="9733" max="9733" width="19" style="23" customWidth="1"/>
    <col min="9734" max="9984" width="9.33203125" style="23"/>
    <col min="9985" max="9985" width="11" style="23" customWidth="1"/>
    <col min="9986" max="9986" width="51.1640625" style="23" customWidth="1"/>
    <col min="9987" max="9987" width="3.6640625" style="23" customWidth="1"/>
    <col min="9988" max="9988" width="18.1640625" style="23" customWidth="1"/>
    <col min="9989" max="9989" width="19" style="23" customWidth="1"/>
    <col min="9990" max="10240" width="9.33203125" style="23"/>
    <col min="10241" max="10241" width="11" style="23" customWidth="1"/>
    <col min="10242" max="10242" width="51.1640625" style="23" customWidth="1"/>
    <col min="10243" max="10243" width="3.6640625" style="23" customWidth="1"/>
    <col min="10244" max="10244" width="18.1640625" style="23" customWidth="1"/>
    <col min="10245" max="10245" width="19" style="23" customWidth="1"/>
    <col min="10246" max="10496" width="9.33203125" style="23"/>
    <col min="10497" max="10497" width="11" style="23" customWidth="1"/>
    <col min="10498" max="10498" width="51.1640625" style="23" customWidth="1"/>
    <col min="10499" max="10499" width="3.6640625" style="23" customWidth="1"/>
    <col min="10500" max="10500" width="18.1640625" style="23" customWidth="1"/>
    <col min="10501" max="10501" width="19" style="23" customWidth="1"/>
    <col min="10502" max="10752" width="9.33203125" style="23"/>
    <col min="10753" max="10753" width="11" style="23" customWidth="1"/>
    <col min="10754" max="10754" width="51.1640625" style="23" customWidth="1"/>
    <col min="10755" max="10755" width="3.6640625" style="23" customWidth="1"/>
    <col min="10756" max="10756" width="18.1640625" style="23" customWidth="1"/>
    <col min="10757" max="10757" width="19" style="23" customWidth="1"/>
    <col min="10758" max="11008" width="9.33203125" style="23"/>
    <col min="11009" max="11009" width="11" style="23" customWidth="1"/>
    <col min="11010" max="11010" width="51.1640625" style="23" customWidth="1"/>
    <col min="11011" max="11011" width="3.6640625" style="23" customWidth="1"/>
    <col min="11012" max="11012" width="18.1640625" style="23" customWidth="1"/>
    <col min="11013" max="11013" width="19" style="23" customWidth="1"/>
    <col min="11014" max="11264" width="9.33203125" style="23"/>
    <col min="11265" max="11265" width="11" style="23" customWidth="1"/>
    <col min="11266" max="11266" width="51.1640625" style="23" customWidth="1"/>
    <col min="11267" max="11267" width="3.6640625" style="23" customWidth="1"/>
    <col min="11268" max="11268" width="18.1640625" style="23" customWidth="1"/>
    <col min="11269" max="11269" width="19" style="23" customWidth="1"/>
    <col min="11270" max="11520" width="9.33203125" style="23"/>
    <col min="11521" max="11521" width="11" style="23" customWidth="1"/>
    <col min="11522" max="11522" width="51.1640625" style="23" customWidth="1"/>
    <col min="11523" max="11523" width="3.6640625" style="23" customWidth="1"/>
    <col min="11524" max="11524" width="18.1640625" style="23" customWidth="1"/>
    <col min="11525" max="11525" width="19" style="23" customWidth="1"/>
    <col min="11526" max="11776" width="9.33203125" style="23"/>
    <col min="11777" max="11777" width="11" style="23" customWidth="1"/>
    <col min="11778" max="11778" width="51.1640625" style="23" customWidth="1"/>
    <col min="11779" max="11779" width="3.6640625" style="23" customWidth="1"/>
    <col min="11780" max="11780" width="18.1640625" style="23" customWidth="1"/>
    <col min="11781" max="11781" width="19" style="23" customWidth="1"/>
    <col min="11782" max="12032" width="9.33203125" style="23"/>
    <col min="12033" max="12033" width="11" style="23" customWidth="1"/>
    <col min="12034" max="12034" width="51.1640625" style="23" customWidth="1"/>
    <col min="12035" max="12035" width="3.6640625" style="23" customWidth="1"/>
    <col min="12036" max="12036" width="18.1640625" style="23" customWidth="1"/>
    <col min="12037" max="12037" width="19" style="23" customWidth="1"/>
    <col min="12038" max="12288" width="9.33203125" style="23"/>
    <col min="12289" max="12289" width="11" style="23" customWidth="1"/>
    <col min="12290" max="12290" width="51.1640625" style="23" customWidth="1"/>
    <col min="12291" max="12291" width="3.6640625" style="23" customWidth="1"/>
    <col min="12292" max="12292" width="18.1640625" style="23" customWidth="1"/>
    <col min="12293" max="12293" width="19" style="23" customWidth="1"/>
    <col min="12294" max="12544" width="9.33203125" style="23"/>
    <col min="12545" max="12545" width="11" style="23" customWidth="1"/>
    <col min="12546" max="12546" width="51.1640625" style="23" customWidth="1"/>
    <col min="12547" max="12547" width="3.6640625" style="23" customWidth="1"/>
    <col min="12548" max="12548" width="18.1640625" style="23" customWidth="1"/>
    <col min="12549" max="12549" width="19" style="23" customWidth="1"/>
    <col min="12550" max="12800" width="9.33203125" style="23"/>
    <col min="12801" max="12801" width="11" style="23" customWidth="1"/>
    <col min="12802" max="12802" width="51.1640625" style="23" customWidth="1"/>
    <col min="12803" max="12803" width="3.6640625" style="23" customWidth="1"/>
    <col min="12804" max="12804" width="18.1640625" style="23" customWidth="1"/>
    <col min="12805" max="12805" width="19" style="23" customWidth="1"/>
    <col min="12806" max="13056" width="9.33203125" style="23"/>
    <col min="13057" max="13057" width="11" style="23" customWidth="1"/>
    <col min="13058" max="13058" width="51.1640625" style="23" customWidth="1"/>
    <col min="13059" max="13059" width="3.6640625" style="23" customWidth="1"/>
    <col min="13060" max="13060" width="18.1640625" style="23" customWidth="1"/>
    <col min="13061" max="13061" width="19" style="23" customWidth="1"/>
    <col min="13062" max="13312" width="9.33203125" style="23"/>
    <col min="13313" max="13313" width="11" style="23" customWidth="1"/>
    <col min="13314" max="13314" width="51.1640625" style="23" customWidth="1"/>
    <col min="13315" max="13315" width="3.6640625" style="23" customWidth="1"/>
    <col min="13316" max="13316" width="18.1640625" style="23" customWidth="1"/>
    <col min="13317" max="13317" width="19" style="23" customWidth="1"/>
    <col min="13318" max="13568" width="9.33203125" style="23"/>
    <col min="13569" max="13569" width="11" style="23" customWidth="1"/>
    <col min="13570" max="13570" width="51.1640625" style="23" customWidth="1"/>
    <col min="13571" max="13571" width="3.6640625" style="23" customWidth="1"/>
    <col min="13572" max="13572" width="18.1640625" style="23" customWidth="1"/>
    <col min="13573" max="13573" width="19" style="23" customWidth="1"/>
    <col min="13574" max="13824" width="9.33203125" style="23"/>
    <col min="13825" max="13825" width="11" style="23" customWidth="1"/>
    <col min="13826" max="13826" width="51.1640625" style="23" customWidth="1"/>
    <col min="13827" max="13827" width="3.6640625" style="23" customWidth="1"/>
    <col min="13828" max="13828" width="18.1640625" style="23" customWidth="1"/>
    <col min="13829" max="13829" width="19" style="23" customWidth="1"/>
    <col min="13830" max="14080" width="9.33203125" style="23"/>
    <col min="14081" max="14081" width="11" style="23" customWidth="1"/>
    <col min="14082" max="14082" width="51.1640625" style="23" customWidth="1"/>
    <col min="14083" max="14083" width="3.6640625" style="23" customWidth="1"/>
    <col min="14084" max="14084" width="18.1640625" style="23" customWidth="1"/>
    <col min="14085" max="14085" width="19" style="23" customWidth="1"/>
    <col min="14086" max="14336" width="9.33203125" style="23"/>
    <col min="14337" max="14337" width="11" style="23" customWidth="1"/>
    <col min="14338" max="14338" width="51.1640625" style="23" customWidth="1"/>
    <col min="14339" max="14339" width="3.6640625" style="23" customWidth="1"/>
    <col min="14340" max="14340" width="18.1640625" style="23" customWidth="1"/>
    <col min="14341" max="14341" width="19" style="23" customWidth="1"/>
    <col min="14342" max="14592" width="9.33203125" style="23"/>
    <col min="14593" max="14593" width="11" style="23" customWidth="1"/>
    <col min="14594" max="14594" width="51.1640625" style="23" customWidth="1"/>
    <col min="14595" max="14595" width="3.6640625" style="23" customWidth="1"/>
    <col min="14596" max="14596" width="18.1640625" style="23" customWidth="1"/>
    <col min="14597" max="14597" width="19" style="23" customWidth="1"/>
    <col min="14598" max="14848" width="9.33203125" style="23"/>
    <col min="14849" max="14849" width="11" style="23" customWidth="1"/>
    <col min="14850" max="14850" width="51.1640625" style="23" customWidth="1"/>
    <col min="14851" max="14851" width="3.6640625" style="23" customWidth="1"/>
    <col min="14852" max="14852" width="18.1640625" style="23" customWidth="1"/>
    <col min="14853" max="14853" width="19" style="23" customWidth="1"/>
    <col min="14854" max="15104" width="9.33203125" style="23"/>
    <col min="15105" max="15105" width="11" style="23" customWidth="1"/>
    <col min="15106" max="15106" width="51.1640625" style="23" customWidth="1"/>
    <col min="15107" max="15107" width="3.6640625" style="23" customWidth="1"/>
    <col min="15108" max="15108" width="18.1640625" style="23" customWidth="1"/>
    <col min="15109" max="15109" width="19" style="23" customWidth="1"/>
    <col min="15110" max="15360" width="9.33203125" style="23"/>
    <col min="15361" max="15361" width="11" style="23" customWidth="1"/>
    <col min="15362" max="15362" width="51.1640625" style="23" customWidth="1"/>
    <col min="15363" max="15363" width="3.6640625" style="23" customWidth="1"/>
    <col min="15364" max="15364" width="18.1640625" style="23" customWidth="1"/>
    <col min="15365" max="15365" width="19" style="23" customWidth="1"/>
    <col min="15366" max="15616" width="9.33203125" style="23"/>
    <col min="15617" max="15617" width="11" style="23" customWidth="1"/>
    <col min="15618" max="15618" width="51.1640625" style="23" customWidth="1"/>
    <col min="15619" max="15619" width="3.6640625" style="23" customWidth="1"/>
    <col min="15620" max="15620" width="18.1640625" style="23" customWidth="1"/>
    <col min="15621" max="15621" width="19" style="23" customWidth="1"/>
    <col min="15622" max="15872" width="9.33203125" style="23"/>
    <col min="15873" max="15873" width="11" style="23" customWidth="1"/>
    <col min="15874" max="15874" width="51.1640625" style="23" customWidth="1"/>
    <col min="15875" max="15875" width="3.6640625" style="23" customWidth="1"/>
    <col min="15876" max="15876" width="18.1640625" style="23" customWidth="1"/>
    <col min="15877" max="15877" width="19" style="23" customWidth="1"/>
    <col min="15878" max="16128" width="9.33203125" style="23"/>
    <col min="16129" max="16129" width="11" style="23" customWidth="1"/>
    <col min="16130" max="16130" width="51.1640625" style="23" customWidth="1"/>
    <col min="16131" max="16131" width="3.6640625" style="23" customWidth="1"/>
    <col min="16132" max="16132" width="18.1640625" style="23" customWidth="1"/>
    <col min="16133" max="16133" width="19" style="23" customWidth="1"/>
    <col min="16134" max="16384" width="9.33203125" style="23"/>
  </cols>
  <sheetData>
    <row r="1" spans="1:6">
      <c r="E1" s="195"/>
    </row>
    <row r="2" spans="1:6" ht="15.75" customHeight="1">
      <c r="A2" s="289" t="s">
        <v>3</v>
      </c>
      <c r="B2" s="290"/>
      <c r="C2" s="196"/>
      <c r="D2" s="196"/>
      <c r="E2" s="197"/>
    </row>
    <row r="3" spans="1:6" ht="10.5" customHeight="1">
      <c r="A3" s="197"/>
      <c r="B3" s="198" t="s">
        <v>353</v>
      </c>
      <c r="C3" s="199"/>
      <c r="D3" s="199"/>
      <c r="E3" s="197"/>
    </row>
    <row r="4" spans="1:6">
      <c r="A4" s="200"/>
      <c r="B4" s="200"/>
      <c r="C4" s="201"/>
      <c r="D4" s="291" t="s">
        <v>13</v>
      </c>
      <c r="E4" s="292"/>
      <c r="F4" s="202">
        <v>13</v>
      </c>
    </row>
    <row r="5" spans="1:6">
      <c r="A5" s="203"/>
      <c r="B5" s="203"/>
      <c r="C5" s="204"/>
      <c r="D5" s="205"/>
      <c r="E5" s="206" t="s">
        <v>354</v>
      </c>
    </row>
    <row r="6" spans="1:6" ht="12.75" customHeight="1">
      <c r="A6" s="293" t="s">
        <v>355</v>
      </c>
      <c r="B6" s="207"/>
      <c r="C6" s="208"/>
      <c r="D6" s="295" t="s">
        <v>356</v>
      </c>
      <c r="E6" s="297" t="s">
        <v>24</v>
      </c>
    </row>
    <row r="7" spans="1:6" ht="37.5" customHeight="1">
      <c r="A7" s="294"/>
      <c r="B7" s="209" t="s">
        <v>357</v>
      </c>
      <c r="C7" s="210" t="s">
        <v>358</v>
      </c>
      <c r="D7" s="296"/>
      <c r="E7" s="298"/>
    </row>
    <row r="8" spans="1:6" ht="15" customHeight="1">
      <c r="A8" s="211" t="s">
        <v>359</v>
      </c>
      <c r="B8" s="212" t="s">
        <v>360</v>
      </c>
      <c r="C8" s="213" t="s">
        <v>361</v>
      </c>
      <c r="D8" s="213" t="s">
        <v>362</v>
      </c>
      <c r="E8" s="214">
        <v>5</v>
      </c>
    </row>
    <row r="9" spans="1:6" ht="12.75" customHeight="1">
      <c r="A9" s="215">
        <v>1</v>
      </c>
      <c r="B9" s="216" t="s">
        <v>363</v>
      </c>
      <c r="C9" s="217">
        <v>1</v>
      </c>
      <c r="D9" s="218">
        <v>2562.3000000000002</v>
      </c>
      <c r="E9" s="219">
        <v>2255.3000000000002</v>
      </c>
    </row>
    <row r="10" spans="1:6" ht="12.75" customHeight="1">
      <c r="A10" s="220">
        <v>2</v>
      </c>
      <c r="B10" s="221" t="s">
        <v>364</v>
      </c>
      <c r="C10" s="222">
        <v>2</v>
      </c>
      <c r="D10" s="223">
        <v>25.1</v>
      </c>
      <c r="E10" s="224">
        <v>25.1</v>
      </c>
    </row>
    <row r="11" spans="1:6" s="225" customFormat="1" ht="12.75" customHeight="1">
      <c r="A11" s="220">
        <v>3</v>
      </c>
      <c r="B11" s="221" t="s">
        <v>365</v>
      </c>
      <c r="C11" s="222">
        <v>3</v>
      </c>
      <c r="D11" s="223">
        <v>283.39999999999998</v>
      </c>
      <c r="E11" s="224">
        <v>279.89999999999998</v>
      </c>
    </row>
    <row r="12" spans="1:6" s="225" customFormat="1" ht="12.75" customHeight="1">
      <c r="A12" s="220">
        <v>4</v>
      </c>
      <c r="B12" s="221" t="s">
        <v>366</v>
      </c>
      <c r="C12" s="222">
        <v>4</v>
      </c>
      <c r="D12" s="223">
        <v>2573.4</v>
      </c>
      <c r="E12" s="224">
        <v>2099.9</v>
      </c>
    </row>
    <row r="13" spans="1:6" s="225" customFormat="1" ht="12.75" customHeight="1">
      <c r="A13" s="220">
        <v>5</v>
      </c>
      <c r="B13" s="221" t="s">
        <v>367</v>
      </c>
      <c r="C13" s="222">
        <v>5</v>
      </c>
      <c r="D13" s="223">
        <v>1994</v>
      </c>
      <c r="E13" s="224">
        <v>1476.4</v>
      </c>
    </row>
    <row r="14" spans="1:6" s="225" customFormat="1" ht="12.75" customHeight="1">
      <c r="A14" s="220">
        <v>6</v>
      </c>
      <c r="B14" s="221" t="s">
        <v>368</v>
      </c>
      <c r="C14" s="222">
        <v>6</v>
      </c>
      <c r="D14" s="223">
        <v>807.1</v>
      </c>
      <c r="E14" s="224">
        <v>491.1</v>
      </c>
    </row>
    <row r="15" spans="1:6" s="225" customFormat="1" ht="12.75" customHeight="1">
      <c r="A15" s="220">
        <v>7</v>
      </c>
      <c r="B15" s="221" t="s">
        <v>369</v>
      </c>
      <c r="C15" s="222">
        <v>7</v>
      </c>
      <c r="D15" s="223">
        <v>521.5</v>
      </c>
      <c r="E15" s="224">
        <v>464.4</v>
      </c>
    </row>
    <row r="16" spans="1:6" s="225" customFormat="1" ht="15" customHeight="1">
      <c r="A16" s="220">
        <v>8</v>
      </c>
      <c r="B16" s="221" t="s">
        <v>370</v>
      </c>
      <c r="C16" s="222">
        <v>8</v>
      </c>
      <c r="D16" s="223">
        <v>1872.5</v>
      </c>
      <c r="E16" s="224">
        <v>1764.5</v>
      </c>
    </row>
    <row r="17" spans="1:6" s="225" customFormat="1" ht="14.25" customHeight="1">
      <c r="A17" s="220">
        <v>9</v>
      </c>
      <c r="B17" s="221" t="s">
        <v>371</v>
      </c>
      <c r="C17" s="222">
        <v>9</v>
      </c>
      <c r="D17" s="223">
        <v>10967.1</v>
      </c>
      <c r="E17" s="224">
        <v>10740.8</v>
      </c>
    </row>
    <row r="18" spans="1:6" s="225" customFormat="1" ht="12.75" customHeight="1">
      <c r="A18" s="220">
        <v>10</v>
      </c>
      <c r="B18" s="221" t="s">
        <v>372</v>
      </c>
      <c r="C18" s="222">
        <v>10</v>
      </c>
      <c r="D18" s="223">
        <v>4166.3999999999996</v>
      </c>
      <c r="E18" s="224">
        <v>4076.7</v>
      </c>
    </row>
    <row r="19" spans="1:6" s="225" customFormat="1" ht="12.75" customHeight="1">
      <c r="A19" s="226"/>
      <c r="B19" s="227" t="s">
        <v>373</v>
      </c>
      <c r="C19" s="228">
        <v>11</v>
      </c>
      <c r="D19" s="229">
        <f>D9+D10+D11+D12+D13+D14+D15+D16+D17+D18</f>
        <v>25772.800000000003</v>
      </c>
      <c r="E19" s="229">
        <f>E9+E10+E11+E12+E13+E14+E15+E16+E17+E18</f>
        <v>23674.100000000002</v>
      </c>
    </row>
    <row r="20" spans="1:6" s="225" customFormat="1" ht="18.75" customHeight="1">
      <c r="A20" s="226"/>
      <c r="B20" s="230" t="s">
        <v>374</v>
      </c>
      <c r="C20" s="222">
        <v>12</v>
      </c>
      <c r="D20" s="223">
        <v>778.5</v>
      </c>
      <c r="E20" s="231">
        <v>778.4</v>
      </c>
    </row>
    <row r="21" spans="1:6" s="225" customFormat="1" ht="15" customHeight="1">
      <c r="A21" s="226"/>
      <c r="B21" s="230" t="s">
        <v>207</v>
      </c>
      <c r="C21" s="222">
        <v>13</v>
      </c>
      <c r="D21" s="223"/>
      <c r="E21" s="231"/>
    </row>
    <row r="22" spans="1:6" s="225" customFormat="1" ht="15" customHeight="1">
      <c r="A22" s="226"/>
      <c r="B22" s="227" t="s">
        <v>375</v>
      </c>
      <c r="C22" s="228">
        <v>14</v>
      </c>
      <c r="D22" s="232">
        <f>D19+D20+D21</f>
        <v>26551.300000000003</v>
      </c>
      <c r="E22" s="232">
        <f>E19+E20+E21</f>
        <v>24452.500000000004</v>
      </c>
    </row>
    <row r="23" spans="1:6" s="225" customFormat="1" ht="30.75" customHeight="1">
      <c r="A23" s="226"/>
      <c r="B23" s="227" t="s">
        <v>376</v>
      </c>
      <c r="C23" s="228">
        <v>15</v>
      </c>
      <c r="D23" s="233" t="s">
        <v>155</v>
      </c>
      <c r="E23" s="229">
        <f>E24+E26+E27</f>
        <v>2727.2</v>
      </c>
    </row>
    <row r="24" spans="1:6" s="225" customFormat="1" ht="15.75" customHeight="1">
      <c r="A24" s="226"/>
      <c r="B24" s="230" t="s">
        <v>377</v>
      </c>
      <c r="C24" s="234">
        <v>16</v>
      </c>
      <c r="D24" s="235" t="s">
        <v>155</v>
      </c>
      <c r="E24" s="231">
        <v>2727.2</v>
      </c>
    </row>
    <row r="25" spans="1:6" s="225" customFormat="1" ht="15.75" customHeight="1">
      <c r="A25" s="226"/>
      <c r="B25" s="230" t="s">
        <v>378</v>
      </c>
      <c r="C25" s="234">
        <v>17</v>
      </c>
      <c r="D25" s="235" t="s">
        <v>155</v>
      </c>
      <c r="E25" s="231">
        <v>793.4</v>
      </c>
    </row>
    <row r="26" spans="1:6" s="225" customFormat="1" ht="18" customHeight="1">
      <c r="A26" s="226"/>
      <c r="B26" s="230" t="s">
        <v>379</v>
      </c>
      <c r="C26" s="234">
        <v>18</v>
      </c>
      <c r="D26" s="235" t="s">
        <v>155</v>
      </c>
      <c r="E26" s="231"/>
    </row>
    <row r="27" spans="1:6" s="225" customFormat="1" ht="24.75" customHeight="1">
      <c r="A27" s="226"/>
      <c r="B27" s="230" t="s">
        <v>380</v>
      </c>
      <c r="C27" s="234">
        <v>19</v>
      </c>
      <c r="D27" s="235" t="s">
        <v>155</v>
      </c>
      <c r="E27" s="231"/>
    </row>
    <row r="28" spans="1:6" s="225" customFormat="1" ht="15.75" customHeight="1">
      <c r="A28" s="299" t="s">
        <v>381</v>
      </c>
      <c r="B28" s="300"/>
      <c r="C28" s="236"/>
      <c r="D28" s="237"/>
      <c r="E28" s="238"/>
    </row>
    <row r="29" spans="1:6" ht="23.25" customHeight="1">
      <c r="A29" s="281" t="s">
        <v>382</v>
      </c>
      <c r="B29" s="282"/>
      <c r="C29" s="282"/>
      <c r="D29" s="282"/>
      <c r="E29" s="282"/>
      <c r="F29" s="283"/>
    </row>
    <row r="30" spans="1:6">
      <c r="A30" s="284" t="s">
        <v>383</v>
      </c>
      <c r="B30" s="285"/>
      <c r="C30" s="285"/>
      <c r="D30" s="285"/>
      <c r="E30" s="286"/>
      <c r="F30" s="286"/>
    </row>
    <row r="31" spans="1:6">
      <c r="A31" s="287"/>
      <c r="B31" s="288"/>
      <c r="C31" s="288"/>
      <c r="D31" s="288"/>
      <c r="E31" s="288"/>
    </row>
  </sheetData>
  <sheetProtection password="CEF7" sheet="1" objects="1" scenarios="1" selectLockedCells="1"/>
  <mergeCells count="9">
    <mergeCell ref="A29:F29"/>
    <mergeCell ref="A30:F30"/>
    <mergeCell ref="A31:E31"/>
    <mergeCell ref="A2:B2"/>
    <mergeCell ref="D4:E4"/>
    <mergeCell ref="A6:A7"/>
    <mergeCell ref="D6:D7"/>
    <mergeCell ref="E6:E7"/>
    <mergeCell ref="A28:B28"/>
  </mergeCells>
  <pageMargins left="0.7480314960629921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activeCell="B22" sqref="B22:I22"/>
    </sheetView>
  </sheetViews>
  <sheetFormatPr defaultRowHeight="12"/>
  <cols>
    <col min="1" max="3" width="3" customWidth="1"/>
    <col min="4" max="5" width="3.1640625" customWidth="1"/>
    <col min="6" max="6" width="2.83203125" customWidth="1"/>
    <col min="7" max="7" width="31.1640625" customWidth="1"/>
    <col min="8" max="8" width="4.33203125" customWidth="1"/>
    <col min="9" max="9" width="15.83203125" customWidth="1"/>
    <col min="10" max="11" width="16.5" customWidth="1"/>
    <col min="12" max="12" width="5.5" customWidth="1"/>
    <col min="13" max="13" width="5.1640625" customWidth="1"/>
    <col min="14" max="14" width="4.83203125" customWidth="1"/>
    <col min="15" max="15" width="5.5" customWidth="1"/>
  </cols>
  <sheetData>
    <row r="1" spans="4:15" ht="13.15" customHeight="1">
      <c r="J1" s="326" t="s">
        <v>0</v>
      </c>
      <c r="K1" s="326"/>
      <c r="L1" s="326"/>
      <c r="M1" s="326"/>
      <c r="N1" s="326"/>
      <c r="O1" s="326"/>
    </row>
    <row r="2" spans="4:15" ht="12.75" customHeight="1">
      <c r="J2" s="321" t="s">
        <v>1</v>
      </c>
      <c r="K2" s="321"/>
      <c r="L2" s="321"/>
      <c r="M2" s="321"/>
      <c r="N2" s="321"/>
      <c r="O2" s="321"/>
    </row>
    <row r="3" spans="4:15" ht="19.149999999999999" customHeight="1">
      <c r="J3" s="321" t="s">
        <v>2</v>
      </c>
      <c r="K3" s="327"/>
      <c r="L3" s="327"/>
      <c r="M3" s="327"/>
      <c r="N3" s="327"/>
      <c r="O3" s="327"/>
    </row>
    <row r="4" spans="4:15" ht="19.149999999999999" customHeight="1">
      <c r="J4" s="1"/>
      <c r="K4" s="2"/>
      <c r="L4" s="2"/>
      <c r="M4" s="2"/>
      <c r="N4" s="2"/>
      <c r="O4" s="2"/>
    </row>
    <row r="5" spans="4:15">
      <c r="G5" s="328" t="s">
        <v>3</v>
      </c>
      <c r="H5" s="328"/>
      <c r="I5" s="328"/>
      <c r="J5" s="328"/>
      <c r="K5" s="328"/>
      <c r="L5" s="1"/>
      <c r="M5" s="1"/>
      <c r="N5" s="1"/>
      <c r="O5" s="1"/>
    </row>
    <row r="6" spans="4:15">
      <c r="G6" s="329" t="s">
        <v>4</v>
      </c>
      <c r="H6" s="329"/>
      <c r="I6" s="329"/>
      <c r="J6" s="329"/>
      <c r="K6" s="329"/>
      <c r="L6" s="1"/>
      <c r="M6" s="1"/>
      <c r="N6" s="1"/>
      <c r="O6" s="1"/>
    </row>
    <row r="7" spans="4:15">
      <c r="J7" s="1"/>
      <c r="K7" s="1"/>
      <c r="L7" s="1"/>
      <c r="M7" s="1"/>
      <c r="N7" s="1"/>
      <c r="O7" s="1"/>
    </row>
    <row r="8" spans="4:15" ht="12" customHeight="1">
      <c r="D8" s="325" t="s">
        <v>5</v>
      </c>
      <c r="E8" s="313"/>
      <c r="F8" s="313"/>
      <c r="G8" s="313"/>
      <c r="H8" s="313"/>
      <c r="I8" s="313"/>
      <c r="J8" s="313"/>
      <c r="K8" s="313"/>
      <c r="L8" s="313"/>
      <c r="M8" s="313"/>
      <c r="N8" s="1"/>
      <c r="O8" s="1"/>
    </row>
    <row r="9" spans="4:15" ht="12.75" customHeight="1">
      <c r="G9" s="313" t="s">
        <v>6</v>
      </c>
      <c r="H9" s="313"/>
      <c r="I9" s="313"/>
      <c r="J9" s="313"/>
      <c r="K9" s="313"/>
      <c r="L9" s="313"/>
      <c r="M9" s="313"/>
      <c r="N9" s="1"/>
      <c r="O9" s="1"/>
    </row>
    <row r="10" spans="4:15" ht="12.75" customHeight="1">
      <c r="G10" s="314" t="s">
        <v>7</v>
      </c>
      <c r="H10" s="314"/>
      <c r="I10" s="314"/>
      <c r="J10" s="314"/>
      <c r="K10" s="314"/>
      <c r="L10" s="3"/>
      <c r="M10" s="3"/>
      <c r="N10" s="1"/>
      <c r="O10" s="1"/>
    </row>
    <row r="11" spans="4:15">
      <c r="G11" s="315" t="s">
        <v>8</v>
      </c>
      <c r="H11" s="315"/>
      <c r="I11" s="315"/>
      <c r="J11" s="316"/>
      <c r="K11" s="316"/>
      <c r="L11" s="1"/>
      <c r="M11" s="1"/>
      <c r="N11" s="1"/>
      <c r="O11" s="1"/>
    </row>
    <row r="12" spans="4:15" ht="12.75" customHeight="1">
      <c r="J12" s="1"/>
      <c r="K12" s="1"/>
      <c r="L12" s="1"/>
      <c r="M12" s="1"/>
      <c r="N12" s="1"/>
      <c r="O12" s="1"/>
    </row>
    <row r="13" spans="4:15" ht="12.75" customHeight="1">
      <c r="G13" s="317" t="s">
        <v>9</v>
      </c>
      <c r="H13" s="318"/>
      <c r="I13" s="318"/>
      <c r="J13" s="318"/>
      <c r="K13" s="1"/>
      <c r="L13" s="1"/>
      <c r="M13" s="1"/>
      <c r="N13" s="1"/>
      <c r="O13" s="1"/>
    </row>
    <row r="14" spans="4:15" ht="12.75" customHeight="1">
      <c r="G14" s="319" t="s">
        <v>10</v>
      </c>
      <c r="H14" s="319"/>
      <c r="I14" s="319"/>
      <c r="J14" s="319"/>
      <c r="K14" s="1"/>
      <c r="L14" s="1"/>
      <c r="M14" s="1"/>
      <c r="N14" s="1"/>
      <c r="O14" s="1"/>
    </row>
    <row r="15" spans="4:15" ht="12.75" customHeight="1">
      <c r="J15" s="1"/>
      <c r="K15" s="1"/>
      <c r="L15" s="1"/>
      <c r="M15" s="1"/>
      <c r="N15" s="1"/>
      <c r="O15" s="1"/>
    </row>
    <row r="16" spans="4:15" ht="13.5" customHeight="1">
      <c r="G16" s="320" t="s">
        <v>11</v>
      </c>
      <c r="H16" s="318"/>
      <c r="I16" s="318"/>
      <c r="J16" s="318"/>
      <c r="K16" s="1"/>
      <c r="L16" s="1"/>
      <c r="M16" s="1"/>
      <c r="N16" s="1"/>
      <c r="O16" s="1"/>
    </row>
    <row r="17" spans="1:15" ht="12" customHeight="1">
      <c r="G17" s="319" t="s">
        <v>12</v>
      </c>
      <c r="H17" s="319"/>
      <c r="I17" s="319"/>
      <c r="J17" s="319"/>
      <c r="K17" s="1"/>
      <c r="L17" s="1"/>
      <c r="M17" s="1"/>
      <c r="N17" s="1"/>
      <c r="O17" s="1"/>
    </row>
    <row r="18" spans="1:15" ht="13.5" customHeight="1">
      <c r="J18" s="321"/>
      <c r="K18" s="321"/>
      <c r="L18" s="321"/>
      <c r="M18" s="321"/>
      <c r="N18" s="321"/>
      <c r="O18" s="321"/>
    </row>
    <row r="19" spans="1:15">
      <c r="B19" s="4"/>
      <c r="C19" s="4"/>
      <c r="D19" s="4"/>
      <c r="E19" s="4"/>
      <c r="F19" s="4"/>
      <c r="G19" s="4"/>
      <c r="H19" s="4"/>
      <c r="I19" s="4"/>
      <c r="J19" s="322" t="s">
        <v>13</v>
      </c>
      <c r="K19" s="323"/>
      <c r="L19" s="5">
        <v>13</v>
      </c>
    </row>
    <row r="21" spans="1:15">
      <c r="B21" s="324" t="s">
        <v>14</v>
      </c>
      <c r="C21" s="324"/>
      <c r="D21" s="324"/>
      <c r="E21" s="324"/>
      <c r="F21" s="324"/>
      <c r="G21" s="324"/>
      <c r="H21" s="324"/>
      <c r="I21" s="324"/>
      <c r="J21" s="322" t="s">
        <v>15</v>
      </c>
      <c r="K21" s="323"/>
      <c r="L21" s="5">
        <v>0</v>
      </c>
      <c r="M21" s="5"/>
      <c r="N21" s="5"/>
      <c r="O21" s="5"/>
    </row>
    <row r="22" spans="1:15">
      <c r="B22" s="312" t="s">
        <v>16</v>
      </c>
      <c r="C22" s="312"/>
      <c r="D22" s="312"/>
      <c r="E22" s="312"/>
      <c r="F22" s="312"/>
      <c r="G22" s="312"/>
      <c r="H22" s="312"/>
      <c r="I22" s="312"/>
    </row>
    <row r="23" spans="1:15">
      <c r="B23" s="305" t="s">
        <v>17</v>
      </c>
      <c r="C23" s="305"/>
      <c r="D23" s="305"/>
      <c r="E23" s="305"/>
      <c r="F23" s="305"/>
      <c r="G23" s="305"/>
      <c r="H23" s="305"/>
      <c r="I23" s="305"/>
    </row>
    <row r="24" spans="1:15" ht="13.15" customHeight="1">
      <c r="K24" s="6" t="s">
        <v>18</v>
      </c>
    </row>
    <row r="25" spans="1:15">
      <c r="A25" s="306" t="s">
        <v>19</v>
      </c>
      <c r="B25" s="306"/>
      <c r="C25" s="306"/>
      <c r="D25" s="306"/>
      <c r="E25" s="306"/>
      <c r="F25" s="306"/>
      <c r="G25" s="264" t="s">
        <v>20</v>
      </c>
      <c r="H25" s="309" t="s">
        <v>21</v>
      </c>
      <c r="I25" s="270" t="s">
        <v>22</v>
      </c>
      <c r="J25" s="270" t="s">
        <v>23</v>
      </c>
      <c r="K25" s="270" t="s">
        <v>24</v>
      </c>
    </row>
    <row r="26" spans="1:15">
      <c r="A26" s="307"/>
      <c r="B26" s="307"/>
      <c r="C26" s="307"/>
      <c r="D26" s="307"/>
      <c r="E26" s="307"/>
      <c r="F26" s="307"/>
      <c r="G26" s="265"/>
      <c r="H26" s="310"/>
      <c r="I26" s="271"/>
      <c r="J26" s="271"/>
      <c r="K26" s="271"/>
    </row>
    <row r="27" spans="1:15" ht="31.9" customHeight="1">
      <c r="A27" s="308"/>
      <c r="B27" s="308"/>
      <c r="C27" s="308"/>
      <c r="D27" s="308"/>
      <c r="E27" s="308"/>
      <c r="F27" s="308"/>
      <c r="G27" s="266"/>
      <c r="H27" s="311"/>
      <c r="I27" s="272"/>
      <c r="J27" s="272"/>
      <c r="K27" s="272"/>
    </row>
    <row r="28" spans="1:15">
      <c r="A28" s="301">
        <v>1</v>
      </c>
      <c r="B28" s="301"/>
      <c r="C28" s="301"/>
      <c r="D28" s="301"/>
      <c r="E28" s="301"/>
      <c r="F28" s="301"/>
      <c r="G28" s="7">
        <v>2</v>
      </c>
      <c r="H28" s="7">
        <v>3</v>
      </c>
      <c r="I28" s="7">
        <v>4</v>
      </c>
      <c r="J28" s="7">
        <v>5</v>
      </c>
      <c r="K28" s="7">
        <v>6</v>
      </c>
    </row>
    <row r="29" spans="1:15" ht="20.25" customHeight="1">
      <c r="A29" s="8">
        <v>2</v>
      </c>
      <c r="B29" s="9"/>
      <c r="C29" s="9"/>
      <c r="D29" s="9"/>
      <c r="E29" s="9"/>
      <c r="F29" s="9"/>
      <c r="G29" s="10" t="s">
        <v>25</v>
      </c>
      <c r="H29" s="8">
        <v>1</v>
      </c>
      <c r="I29" s="11">
        <f>I30+I36+I54+I68+I72+I82+I89</f>
        <v>20047.900000000001</v>
      </c>
      <c r="J29" s="11">
        <f>J30+J36+J54+J68+J72+J82+J89</f>
        <v>20047.900000000001</v>
      </c>
      <c r="K29" s="11">
        <f>K30+K36+K54+K68+K72+K82+K89</f>
        <v>19209.900000000001</v>
      </c>
    </row>
    <row r="30" spans="1:15" ht="24.75" customHeight="1">
      <c r="A30" s="12">
        <v>2</v>
      </c>
      <c r="B30" s="12">
        <v>1</v>
      </c>
      <c r="C30" s="13"/>
      <c r="D30" s="13"/>
      <c r="E30" s="13"/>
      <c r="F30" s="13"/>
      <c r="G30" s="14" t="s">
        <v>26</v>
      </c>
      <c r="H30" s="12">
        <v>2</v>
      </c>
      <c r="I30" s="15">
        <f>I31+I34</f>
        <v>11778.000000000002</v>
      </c>
      <c r="J30" s="15">
        <f>J31+J34</f>
        <v>11778.000000000002</v>
      </c>
      <c r="K30" s="15">
        <f>K31+K34</f>
        <v>11719.9</v>
      </c>
    </row>
    <row r="31" spans="1:15">
      <c r="A31" s="13">
        <v>2</v>
      </c>
      <c r="B31" s="13">
        <v>1</v>
      </c>
      <c r="C31" s="13">
        <v>1</v>
      </c>
      <c r="D31" s="13"/>
      <c r="E31" s="13"/>
      <c r="F31" s="13"/>
      <c r="G31" s="16" t="s">
        <v>27</v>
      </c>
      <c r="H31" s="13">
        <v>3</v>
      </c>
      <c r="I31" s="17">
        <f>I32+I33</f>
        <v>8997.4000000000015</v>
      </c>
      <c r="J31" s="17">
        <f>J32+J33</f>
        <v>8997.4000000000015</v>
      </c>
      <c r="K31" s="17">
        <f>K32+K33</f>
        <v>8954</v>
      </c>
    </row>
    <row r="32" spans="1:15">
      <c r="A32" s="13">
        <v>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6" t="s">
        <v>28</v>
      </c>
      <c r="H32" s="13">
        <v>4</v>
      </c>
      <c r="I32" s="18">
        <f>+'[1]01'!I32+'[1]02'!I32+'[1]03'!I32+'[1]04'!I32+'[1]05'!I32+'[1]06'!I32+'[1]07'!I32+'[1]08'!I32+'[1]09'!I32+'[1]10'!I32</f>
        <v>8997.4000000000015</v>
      </c>
      <c r="J32" s="18">
        <f>+'[1]01'!J32+'[1]02'!J32+'[1]03'!J32+'[1]04'!J32+'[1]05'!J32+'[1]06'!J32+'[1]07'!J32+'[1]08'!J32+'[1]09'!J32+'[1]10'!J32</f>
        <v>8997.4000000000015</v>
      </c>
      <c r="K32" s="18">
        <f>+'[1]01'!K32+'[1]02'!K32+'[1]03'!K32+'[1]04'!K32+'[1]05'!K32+'[1]06'!K32+'[1]07'!K32+'[1]08'!K32+'[1]09'!K32+'[1]10'!K32</f>
        <v>8954</v>
      </c>
    </row>
    <row r="33" spans="1:11">
      <c r="A33" s="13">
        <v>2</v>
      </c>
      <c r="B33" s="13">
        <v>1</v>
      </c>
      <c r="C33" s="13">
        <v>1</v>
      </c>
      <c r="D33" s="13">
        <v>1</v>
      </c>
      <c r="E33" s="13">
        <v>1</v>
      </c>
      <c r="F33" s="13">
        <v>2</v>
      </c>
      <c r="G33" s="16" t="s">
        <v>29</v>
      </c>
      <c r="H33" s="13">
        <v>5</v>
      </c>
      <c r="I33" s="18">
        <v>0</v>
      </c>
      <c r="J33" s="18">
        <v>0</v>
      </c>
      <c r="K33" s="18">
        <v>0</v>
      </c>
    </row>
    <row r="34" spans="1:11" ht="13.5" customHeight="1">
      <c r="A34" s="13">
        <v>2</v>
      </c>
      <c r="B34" s="13">
        <v>1</v>
      </c>
      <c r="C34" s="13">
        <v>2</v>
      </c>
      <c r="D34" s="13"/>
      <c r="E34" s="13"/>
      <c r="F34" s="13"/>
      <c r="G34" s="16" t="s">
        <v>30</v>
      </c>
      <c r="H34" s="13">
        <v>6</v>
      </c>
      <c r="I34" s="17">
        <f>I35</f>
        <v>2780.6</v>
      </c>
      <c r="J34" s="17">
        <f>J35</f>
        <v>2780.6</v>
      </c>
      <c r="K34" s="17">
        <f>K35</f>
        <v>2765.9</v>
      </c>
    </row>
    <row r="35" spans="1:11" ht="16.5" customHeight="1">
      <c r="A35" s="13">
        <v>2</v>
      </c>
      <c r="B35" s="13">
        <v>1</v>
      </c>
      <c r="C35" s="13">
        <v>2</v>
      </c>
      <c r="D35" s="13">
        <v>1</v>
      </c>
      <c r="E35" s="13">
        <v>1</v>
      </c>
      <c r="F35" s="13">
        <v>1</v>
      </c>
      <c r="G35" s="16" t="s">
        <v>30</v>
      </c>
      <c r="H35" s="13">
        <v>7</v>
      </c>
      <c r="I35" s="18">
        <f>+'[1]01'!I35+'[1]02'!I35+'[1]03'!I35+'[1]04'!I35+'[1]05'!I35+'[1]06'!I35+'[1]07'!I35+'[1]08'!I35+'[1]09'!I35+'[1]10'!I35</f>
        <v>2780.6</v>
      </c>
      <c r="J35" s="18">
        <f>+'[1]01'!J35+'[1]02'!J35+'[1]03'!J35+'[1]04'!J35+'[1]05'!J35+'[1]06'!J35+'[1]07'!J35+'[1]08'!J35+'[1]09'!J35+'[1]10'!J35</f>
        <v>2780.6</v>
      </c>
      <c r="K35" s="18">
        <f>+'[1]01'!K35+'[1]02'!K35+'[1]03'!K35+'[1]04'!K35+'[1]05'!K35+'[1]06'!K35+'[1]07'!K35+'[1]08'!K35+'[1]09'!K35+'[1]10'!K35</f>
        <v>2765.9</v>
      </c>
    </row>
    <row r="36" spans="1:11" ht="21">
      <c r="A36" s="12">
        <v>2</v>
      </c>
      <c r="B36" s="12">
        <v>2</v>
      </c>
      <c r="C36" s="13"/>
      <c r="D36" s="13"/>
      <c r="E36" s="13"/>
      <c r="F36" s="13"/>
      <c r="G36" s="14" t="s">
        <v>31</v>
      </c>
      <c r="H36" s="12">
        <v>8</v>
      </c>
      <c r="I36" s="15">
        <f>I37</f>
        <v>5310.9</v>
      </c>
      <c r="J36" s="15">
        <f>J37</f>
        <v>5310.9</v>
      </c>
      <c r="K36" s="15">
        <f>K37</f>
        <v>4727.6000000000004</v>
      </c>
    </row>
    <row r="37" spans="1:11" ht="22.5">
      <c r="A37" s="13">
        <v>2</v>
      </c>
      <c r="B37" s="13">
        <v>2</v>
      </c>
      <c r="C37" s="13">
        <v>1</v>
      </c>
      <c r="D37" s="13"/>
      <c r="E37" s="13"/>
      <c r="F37" s="13"/>
      <c r="G37" s="16" t="s">
        <v>32</v>
      </c>
      <c r="H37" s="13">
        <v>9</v>
      </c>
      <c r="I37" s="17">
        <f>I38+I39+I40+I41+I42+I43+I44+I45+I46+I47+I48+I49+I50+I51+I52+I53</f>
        <v>5310.9</v>
      </c>
      <c r="J37" s="17">
        <f>J38+J39+J40+J41+J42+J43+J44+J45+J46+J47+J48+J49+J50+J51+J52+J53</f>
        <v>5310.9</v>
      </c>
      <c r="K37" s="17">
        <f>K38+K39+K40+K41+K42+K43+K44+K45+K46+K47+K48+K49+K50+K51+K52+K53</f>
        <v>4727.6000000000004</v>
      </c>
    </row>
    <row r="38" spans="1:11">
      <c r="A38" s="13">
        <v>2</v>
      </c>
      <c r="B38" s="13">
        <v>2</v>
      </c>
      <c r="C38" s="13">
        <v>1</v>
      </c>
      <c r="D38" s="13">
        <v>1</v>
      </c>
      <c r="E38" s="13">
        <v>1</v>
      </c>
      <c r="F38" s="13">
        <v>1</v>
      </c>
      <c r="G38" s="16" t="s">
        <v>33</v>
      </c>
      <c r="H38" s="13">
        <v>10</v>
      </c>
      <c r="I38" s="18">
        <f>+'[1]01'!I38+'[1]02'!I38+'[1]03'!I38+'[1]04'!I38+'[1]05'!I38+'[1]06'!I38+'[1]07'!I38+'[1]08'!I38+'[1]09'!I38+'[1]10'!I38</f>
        <v>437</v>
      </c>
      <c r="J38" s="18">
        <f>+'[1]01'!J38+'[1]02'!J38+'[1]03'!J38+'[1]04'!J38+'[1]05'!J38+'[1]06'!J38+'[1]07'!J38+'[1]08'!J38+'[1]09'!J38+'[1]10'!J38</f>
        <v>437</v>
      </c>
      <c r="K38" s="18">
        <f>+'[1]01'!K38+'[1]02'!K38+'[1]03'!K38+'[1]04'!K38+'[1]05'!K38+'[1]06'!K38+'[1]07'!K38+'[1]08'!K38+'[1]09'!K38+'[1]10'!K38</f>
        <v>410.2</v>
      </c>
    </row>
    <row r="39" spans="1:11" ht="28.5" customHeight="1">
      <c r="A39" s="13">
        <v>2</v>
      </c>
      <c r="B39" s="13">
        <v>2</v>
      </c>
      <c r="C39" s="13">
        <v>1</v>
      </c>
      <c r="D39" s="13">
        <v>1</v>
      </c>
      <c r="E39" s="13">
        <v>1</v>
      </c>
      <c r="F39" s="13">
        <v>2</v>
      </c>
      <c r="G39" s="16" t="s">
        <v>34</v>
      </c>
      <c r="H39" s="13">
        <v>11</v>
      </c>
      <c r="I39" s="18">
        <f>+'[1]01'!I39+'[1]02'!I39+'[1]03'!I39+'[1]04'!I39+'[1]05'!I39+'[1]06'!I39+'[1]07'!I39+'[1]08'!I39+'[1]09'!I39+'[1]10'!I39</f>
        <v>21.7</v>
      </c>
      <c r="J39" s="18">
        <f>+'[1]01'!J39+'[1]02'!J39+'[1]03'!J39+'[1]04'!J39+'[1]05'!J39+'[1]06'!J39+'[1]07'!J39+'[1]08'!J39+'[1]09'!J39+'[1]10'!J39</f>
        <v>21.7</v>
      </c>
      <c r="K39" s="18">
        <f>+'[1]01'!K39+'[1]02'!K39+'[1]03'!K39+'[1]04'!K39+'[1]05'!K39+'[1]06'!K39+'[1]07'!K39+'[1]08'!K39+'[1]09'!K39+'[1]10'!K39</f>
        <v>20.7</v>
      </c>
    </row>
    <row r="40" spans="1:11">
      <c r="A40" s="13">
        <v>2</v>
      </c>
      <c r="B40" s="13">
        <v>2</v>
      </c>
      <c r="C40" s="13">
        <v>1</v>
      </c>
      <c r="D40" s="13">
        <v>1</v>
      </c>
      <c r="E40" s="13">
        <v>1</v>
      </c>
      <c r="F40" s="13">
        <v>5</v>
      </c>
      <c r="G40" s="16" t="s">
        <v>35</v>
      </c>
      <c r="H40" s="13">
        <v>12</v>
      </c>
      <c r="I40" s="18">
        <f>+'[1]01'!I40+'[1]02'!I40+'[1]03'!I40+'[1]04'!I40+'[1]05'!I40+'[1]06'!I40+'[1]07'!I40+'[1]08'!I40+'[1]09'!I40+'[1]10'!I40</f>
        <v>57.4</v>
      </c>
      <c r="J40" s="18">
        <f>+'[1]01'!J40+'[1]02'!J40+'[1]03'!J40+'[1]04'!J40+'[1]05'!J40+'[1]06'!J40+'[1]07'!J40+'[1]08'!J40+'[1]09'!J40+'[1]10'!J40</f>
        <v>57.4</v>
      </c>
      <c r="K40" s="18">
        <f>+'[1]01'!K40+'[1]02'!K40+'[1]03'!K40+'[1]04'!K40+'[1]05'!K40+'[1]06'!K40+'[1]07'!K40+'[1]08'!K40+'[1]09'!K40+'[1]10'!K40</f>
        <v>57</v>
      </c>
    </row>
    <row r="41" spans="1:11">
      <c r="A41" s="13">
        <v>2</v>
      </c>
      <c r="B41" s="13">
        <v>2</v>
      </c>
      <c r="C41" s="13">
        <v>1</v>
      </c>
      <c r="D41" s="13">
        <v>1</v>
      </c>
      <c r="E41" s="13">
        <v>1</v>
      </c>
      <c r="F41" s="13">
        <v>6</v>
      </c>
      <c r="G41" s="16" t="s">
        <v>36</v>
      </c>
      <c r="H41" s="13">
        <v>13</v>
      </c>
      <c r="I41" s="18">
        <f>+'[1]01'!I41+'[1]02'!I41+'[1]03'!I41+'[1]04'!I41+'[1]05'!I41+'[1]06'!I41+'[1]07'!I41+'[1]08'!I41+'[1]09'!I41+'[1]10'!I41</f>
        <v>190.7</v>
      </c>
      <c r="J41" s="18">
        <f>+'[1]01'!J41+'[1]02'!J41+'[1]03'!J41+'[1]04'!J41+'[1]05'!J41+'[1]06'!J41+'[1]07'!J41+'[1]08'!J41+'[1]09'!J41+'[1]10'!J41</f>
        <v>190.7</v>
      </c>
      <c r="K41" s="18">
        <f>+'[1]01'!K41+'[1]02'!K41+'[1]03'!K41+'[1]04'!K41+'[1]05'!K41+'[1]06'!K41+'[1]07'!K41+'[1]08'!K41+'[1]09'!K41+'[1]10'!K41</f>
        <v>186.79999999999998</v>
      </c>
    </row>
    <row r="42" spans="1:11">
      <c r="A42" s="13">
        <v>2</v>
      </c>
      <c r="B42" s="13">
        <v>2</v>
      </c>
      <c r="C42" s="13">
        <v>1</v>
      </c>
      <c r="D42" s="13">
        <v>1</v>
      </c>
      <c r="E42" s="13">
        <v>1</v>
      </c>
      <c r="F42" s="13">
        <v>7</v>
      </c>
      <c r="G42" s="16" t="s">
        <v>37</v>
      </c>
      <c r="H42" s="13">
        <v>14</v>
      </c>
      <c r="I42" s="18">
        <f>+'[1]01'!I42+'[1]02'!I42+'[1]03'!I42+'[1]04'!I42+'[1]05'!I42+'[1]06'!I42+'[1]07'!I42+'[1]08'!I42+'[1]09'!I42+'[1]10'!I42</f>
        <v>21.9</v>
      </c>
      <c r="J42" s="18">
        <f>+'[1]01'!J42+'[1]02'!J42+'[1]03'!J42+'[1]04'!J42+'[1]05'!J42+'[1]06'!J42+'[1]07'!J42+'[1]08'!J42+'[1]09'!J42+'[1]10'!J42</f>
        <v>21.9</v>
      </c>
      <c r="K42" s="18">
        <f>+'[1]01'!K42+'[1]02'!K42+'[1]03'!K42+'[1]04'!K42+'[1]05'!K42+'[1]06'!K42+'[1]07'!K42+'[1]08'!K42+'[1]09'!K42+'[1]10'!K42</f>
        <v>16.2</v>
      </c>
    </row>
    <row r="43" spans="1:11">
      <c r="A43" s="13">
        <v>2</v>
      </c>
      <c r="B43" s="13">
        <v>2</v>
      </c>
      <c r="C43" s="13">
        <v>1</v>
      </c>
      <c r="D43" s="13">
        <v>1</v>
      </c>
      <c r="E43" s="13">
        <v>1</v>
      </c>
      <c r="F43" s="13">
        <v>8</v>
      </c>
      <c r="G43" s="16" t="s">
        <v>38</v>
      </c>
      <c r="H43" s="13">
        <v>15</v>
      </c>
      <c r="I43" s="18">
        <f>+'[1]01'!I43+'[1]02'!I43+'[1]03'!I43+'[1]04'!I43+'[1]05'!I43+'[1]06'!I43+'[1]07'!I43+'[1]08'!I43+'[1]09'!I43+'[1]10'!I43</f>
        <v>61.499999999999993</v>
      </c>
      <c r="J43" s="18">
        <f>+'[1]01'!J43+'[1]02'!J43+'[1]03'!J43+'[1]04'!J43+'[1]05'!J43+'[1]06'!J43+'[1]07'!J43+'[1]08'!J43+'[1]09'!J43+'[1]10'!J43</f>
        <v>61.499999999999993</v>
      </c>
      <c r="K43" s="18">
        <f>+'[1]01'!K43+'[1]02'!K43+'[1]03'!K43+'[1]04'!K43+'[1]05'!K43+'[1]06'!K43+'[1]07'!K43+'[1]08'!K43+'[1]09'!K43+'[1]10'!K43</f>
        <v>60.099999999999994</v>
      </c>
    </row>
    <row r="44" spans="1:11">
      <c r="A44" s="13">
        <v>2</v>
      </c>
      <c r="B44" s="13">
        <v>2</v>
      </c>
      <c r="C44" s="13">
        <v>1</v>
      </c>
      <c r="D44" s="13">
        <v>1</v>
      </c>
      <c r="E44" s="13">
        <v>1</v>
      </c>
      <c r="F44" s="13">
        <v>10</v>
      </c>
      <c r="G44" s="16" t="s">
        <v>39</v>
      </c>
      <c r="H44" s="13">
        <v>16</v>
      </c>
      <c r="I44" s="18">
        <f>+'[1]01'!I44+'[1]02'!I44+'[1]03'!I44+'[1]04'!I44+'[1]05'!I44+'[1]06'!I44+'[1]07'!I44+'[1]08'!I44+'[1]09'!I44+'[1]10'!I44</f>
        <v>617.70000000000005</v>
      </c>
      <c r="J44" s="18">
        <f>+'[1]01'!J44+'[1]02'!J44+'[1]03'!J44+'[1]04'!J44+'[1]05'!J44+'[1]06'!J44+'[1]07'!J44+'[1]08'!J44+'[1]09'!J44+'[1]10'!J44</f>
        <v>617.70000000000005</v>
      </c>
      <c r="K44" s="18">
        <f>+'[1]01'!K44+'[1]02'!K44+'[1]03'!K44+'[1]04'!K44+'[1]05'!K44+'[1]06'!K44+'[1]07'!K44+'[1]08'!K44+'[1]09'!K44+'[1]10'!K44</f>
        <v>604.29999999999995</v>
      </c>
    </row>
    <row r="45" spans="1:11" ht="33.75" customHeight="1">
      <c r="A45" s="13">
        <v>2</v>
      </c>
      <c r="B45" s="13">
        <v>2</v>
      </c>
      <c r="C45" s="13">
        <v>1</v>
      </c>
      <c r="D45" s="13">
        <v>1</v>
      </c>
      <c r="E45" s="13">
        <v>1</v>
      </c>
      <c r="F45" s="13">
        <v>11</v>
      </c>
      <c r="G45" s="16" t="s">
        <v>40</v>
      </c>
      <c r="H45" s="13">
        <v>17</v>
      </c>
      <c r="I45" s="18">
        <f>+'[1]01'!I45+'[1]02'!I45+'[1]03'!I45+'[1]04'!I45+'[1]05'!I45+'[1]06'!I45+'[1]07'!I45+'[1]08'!I45+'[1]09'!I45+'[1]10'!I45</f>
        <v>16.5</v>
      </c>
      <c r="J45" s="18">
        <f>+'[1]01'!J45+'[1]02'!J45+'[1]03'!J45+'[1]04'!J45+'[1]05'!J45+'[1]06'!J45+'[1]07'!J45+'[1]08'!J45+'[1]09'!J45+'[1]10'!J45</f>
        <v>16.5</v>
      </c>
      <c r="K45" s="18">
        <f>+'[1]01'!K45+'[1]02'!K45+'[1]03'!K45+'[1]04'!K45+'[1]05'!K45+'[1]06'!K45+'[1]07'!K45+'[1]08'!K45+'[1]09'!K45+'[1]10'!K45</f>
        <v>16.099999999999998</v>
      </c>
    </row>
    <row r="46" spans="1:11" ht="16.5" customHeight="1">
      <c r="A46" s="13">
        <v>2</v>
      </c>
      <c r="B46" s="13">
        <v>2</v>
      </c>
      <c r="C46" s="13">
        <v>1</v>
      </c>
      <c r="D46" s="13">
        <v>1</v>
      </c>
      <c r="E46" s="13">
        <v>1</v>
      </c>
      <c r="F46" s="13">
        <v>12</v>
      </c>
      <c r="G46" s="16" t="s">
        <v>41</v>
      </c>
      <c r="H46" s="13">
        <v>18</v>
      </c>
      <c r="I46" s="18">
        <f>+'[1]01'!I46+'[1]02'!I46+'[1]03'!I46+'[1]04'!I46+'[1]05'!I46+'[1]06'!I46+'[1]07'!I46+'[1]08'!I46+'[1]09'!I46+'[1]10'!I46</f>
        <v>476.5</v>
      </c>
      <c r="J46" s="18">
        <f>+'[1]01'!J46+'[1]02'!J46+'[1]03'!J46+'[1]04'!J46+'[1]05'!J46+'[1]06'!J46+'[1]07'!J46+'[1]08'!J46+'[1]09'!J46+'[1]10'!J46</f>
        <v>476.5</v>
      </c>
      <c r="K46" s="18">
        <f>+'[1]01'!K46+'[1]02'!K46+'[1]03'!K46+'[1]04'!K46+'[1]05'!K46+'[1]06'!K46+'[1]07'!K46+'[1]08'!K46+'[1]09'!K46+'[1]10'!K46</f>
        <v>474.6</v>
      </c>
    </row>
    <row r="47" spans="1:11" ht="31.5" customHeight="1">
      <c r="A47" s="13">
        <v>2</v>
      </c>
      <c r="B47" s="13">
        <v>2</v>
      </c>
      <c r="C47" s="13">
        <v>1</v>
      </c>
      <c r="D47" s="13">
        <v>1</v>
      </c>
      <c r="E47" s="13">
        <v>1</v>
      </c>
      <c r="F47" s="13">
        <v>14</v>
      </c>
      <c r="G47" s="16" t="s">
        <v>42</v>
      </c>
      <c r="H47" s="13">
        <v>19</v>
      </c>
      <c r="I47" s="18">
        <f>+'[1]01'!I47+'[1]02'!I47+'[1]03'!I47+'[1]04'!I47+'[1]05'!I47+'[1]06'!I47+'[1]07'!I47+'[1]08'!I47+'[1]09'!I47+'[1]10'!I47</f>
        <v>0</v>
      </c>
      <c r="J47" s="18">
        <f>+'[1]01'!J47+'[1]02'!J47+'[1]03'!J47+'[1]04'!J47+'[1]05'!J47+'[1]06'!J47+'[1]07'!J47+'[1]08'!J47+'[1]09'!J47+'[1]10'!J47</f>
        <v>0</v>
      </c>
      <c r="K47" s="18">
        <f>+'[1]01'!K47+'[1]02'!K47+'[1]03'!K47+'[1]04'!K47+'[1]05'!K47+'[1]06'!K47+'[1]07'!K47+'[1]08'!K47+'[1]09'!K47+'[1]10'!K47</f>
        <v>0</v>
      </c>
    </row>
    <row r="48" spans="1:11" ht="22.5">
      <c r="A48" s="13">
        <v>2</v>
      </c>
      <c r="B48" s="13">
        <v>2</v>
      </c>
      <c r="C48" s="13">
        <v>1</v>
      </c>
      <c r="D48" s="13">
        <v>1</v>
      </c>
      <c r="E48" s="13">
        <v>1</v>
      </c>
      <c r="F48" s="13">
        <v>15</v>
      </c>
      <c r="G48" s="16" t="s">
        <v>43</v>
      </c>
      <c r="H48" s="13">
        <v>20</v>
      </c>
      <c r="I48" s="18">
        <f>+'[1]01'!I48+'[1]02'!I48+'[1]03'!I48+'[1]04'!I48+'[1]05'!I48+'[1]06'!I48+'[1]07'!I48+'[1]08'!I48+'[1]09'!I48+'[1]10'!I48</f>
        <v>864.3</v>
      </c>
      <c r="J48" s="18">
        <f>+'[1]01'!J48+'[1]02'!J48+'[1]03'!J48+'[1]04'!J48+'[1]05'!J48+'[1]06'!J48+'[1]07'!J48+'[1]08'!J48+'[1]09'!J48+'[1]10'!J48</f>
        <v>864.3</v>
      </c>
      <c r="K48" s="18">
        <f>+'[1]01'!K48+'[1]02'!K48+'[1]03'!K48+'[1]04'!K48+'[1]05'!K48+'[1]06'!K48+'[1]07'!K48+'[1]08'!K48+'[1]09'!K48+'[1]10'!K48</f>
        <v>834.9</v>
      </c>
    </row>
    <row r="49" spans="1:11">
      <c r="A49" s="13">
        <v>2</v>
      </c>
      <c r="B49" s="13">
        <v>2</v>
      </c>
      <c r="C49" s="13">
        <v>1</v>
      </c>
      <c r="D49" s="13">
        <v>1</v>
      </c>
      <c r="E49" s="13">
        <v>1</v>
      </c>
      <c r="F49" s="13">
        <v>16</v>
      </c>
      <c r="G49" s="16" t="s">
        <v>44</v>
      </c>
      <c r="H49" s="13">
        <v>21</v>
      </c>
      <c r="I49" s="18">
        <f>+'[1]01'!I49+'[1]02'!I49+'[1]03'!I49+'[1]04'!I49+'[1]05'!I49+'[1]06'!I49+'[1]07'!I49+'[1]08'!I49+'[1]09'!I49+'[1]10'!I49</f>
        <v>33.299999999999997</v>
      </c>
      <c r="J49" s="18">
        <f>+'[1]01'!J49+'[1]02'!J49+'[1]03'!J49+'[1]04'!J49+'[1]05'!J49+'[1]06'!J49+'[1]07'!J49+'[1]08'!J49+'[1]09'!J49+'[1]10'!J49</f>
        <v>33.299999999999997</v>
      </c>
      <c r="K49" s="18">
        <f>+'[1]01'!K49+'[1]02'!K49+'[1]03'!K49+'[1]04'!K49+'[1]05'!K49+'[1]06'!K49+'[1]07'!K49+'[1]08'!K49+'[1]09'!K49+'[1]10'!K49</f>
        <v>31.099999999999998</v>
      </c>
    </row>
    <row r="50" spans="1:11" ht="22.5">
      <c r="A50" s="13">
        <v>2</v>
      </c>
      <c r="B50" s="13">
        <v>2</v>
      </c>
      <c r="C50" s="13">
        <v>1</v>
      </c>
      <c r="D50" s="13">
        <v>1</v>
      </c>
      <c r="E50" s="13">
        <v>1</v>
      </c>
      <c r="F50" s="13">
        <v>17</v>
      </c>
      <c r="G50" s="16" t="s">
        <v>45</v>
      </c>
      <c r="H50" s="13">
        <v>22</v>
      </c>
      <c r="I50" s="18">
        <f>+'[1]01'!I50+'[1]02'!I50+'[1]03'!I50+'[1]04'!I50+'[1]05'!I50+'[1]06'!I50+'[1]07'!I50+'[1]08'!I50+'[1]09'!I50+'[1]10'!I50</f>
        <v>2.9</v>
      </c>
      <c r="J50" s="18">
        <f>+'[1]01'!J50+'[1]02'!J50+'[1]03'!J50+'[1]04'!J50+'[1]05'!J50+'[1]06'!J50+'[1]07'!J50+'[1]08'!J50+'[1]09'!J50+'[1]10'!J50</f>
        <v>2.9</v>
      </c>
      <c r="K50" s="18">
        <f>+'[1]01'!K50+'[1]02'!K50+'[1]03'!K50+'[1]04'!K50+'[1]05'!K50+'[1]06'!K50+'[1]07'!K50+'[1]08'!K50+'[1]09'!K50+'[1]10'!K50</f>
        <v>2.6</v>
      </c>
    </row>
    <row r="51" spans="1:11" ht="22.5">
      <c r="A51" s="13">
        <v>2</v>
      </c>
      <c r="B51" s="13">
        <v>2</v>
      </c>
      <c r="C51" s="13">
        <v>1</v>
      </c>
      <c r="D51" s="13">
        <v>1</v>
      </c>
      <c r="E51" s="13">
        <v>1</v>
      </c>
      <c r="F51" s="13">
        <v>18</v>
      </c>
      <c r="G51" s="16" t="s">
        <v>46</v>
      </c>
      <c r="H51" s="13">
        <v>23</v>
      </c>
      <c r="I51" s="18">
        <f>+'[1]01'!I51+'[1]02'!I51+'[1]03'!I51+'[1]04'!I51+'[1]05'!I51+'[1]06'!I51+'[1]07'!I51+'[1]08'!I51+'[1]09'!I51+'[1]10'!I51</f>
        <v>1.6</v>
      </c>
      <c r="J51" s="18">
        <f>+'[1]01'!J51+'[1]02'!J51+'[1]03'!J51+'[1]04'!J51+'[1]05'!J51+'[1]06'!J51+'[1]07'!J51+'[1]08'!J51+'[1]09'!J51+'[1]10'!J51</f>
        <v>1.6</v>
      </c>
      <c r="K51" s="18">
        <f>+'[1]01'!K51+'[1]02'!K51+'[1]03'!K51+'[1]04'!K51+'[1]05'!K51+'[1]06'!K51+'[1]07'!K51+'[1]08'!K51+'[1]09'!K51+'[1]10'!K51</f>
        <v>1.6</v>
      </c>
    </row>
    <row r="52" spans="1:11">
      <c r="A52" s="13">
        <v>2</v>
      </c>
      <c r="B52" s="13">
        <v>2</v>
      </c>
      <c r="C52" s="13">
        <v>1</v>
      </c>
      <c r="D52" s="13">
        <v>1</v>
      </c>
      <c r="E52" s="13">
        <v>1</v>
      </c>
      <c r="F52" s="13">
        <v>20</v>
      </c>
      <c r="G52" s="16" t="s">
        <v>47</v>
      </c>
      <c r="H52" s="13">
        <v>24</v>
      </c>
      <c r="I52" s="18">
        <f>+'[1]01'!I52+'[1]02'!I52+'[1]03'!I52+'[1]04'!I52+'[1]05'!I52+'[1]06'!I52+'[1]07'!I52+'[1]08'!I52+'[1]09'!I52+'[1]10'!I52</f>
        <v>615</v>
      </c>
      <c r="J52" s="18">
        <f>+'[1]01'!J52+'[1]02'!J52+'[1]03'!J52+'[1]04'!J52+'[1]05'!J52+'[1]06'!J52+'[1]07'!J52+'[1]08'!J52+'[1]09'!J52+'[1]10'!J52</f>
        <v>615</v>
      </c>
      <c r="K52" s="18">
        <f>+'[1]01'!K52+'[1]02'!K52+'[1]03'!K52+'[1]04'!K52+'[1]05'!K52+'[1]06'!K52+'[1]07'!K52+'[1]08'!K52+'[1]09'!K52+'[1]10'!K52</f>
        <v>600.29999999999995</v>
      </c>
    </row>
    <row r="53" spans="1:11">
      <c r="A53" s="13">
        <v>2</v>
      </c>
      <c r="B53" s="13">
        <v>2</v>
      </c>
      <c r="C53" s="13">
        <v>1</v>
      </c>
      <c r="D53" s="13">
        <v>1</v>
      </c>
      <c r="E53" s="13">
        <v>1</v>
      </c>
      <c r="F53" s="13">
        <v>30</v>
      </c>
      <c r="G53" s="16" t="s">
        <v>48</v>
      </c>
      <c r="H53" s="13">
        <v>25</v>
      </c>
      <c r="I53" s="18">
        <f>+'[1]01'!I53+'[1]02'!I53+'[1]03'!I53+'[1]04'!I53+'[1]05'!I53+'[1]06'!I53+'[1]07'!I53+'[1]08'!I53+'[1]09'!I53+'[1]10'!I53</f>
        <v>1892.8999999999999</v>
      </c>
      <c r="J53" s="18">
        <f>+'[1]01'!J53+'[1]02'!J53+'[1]03'!J53+'[1]04'!J53+'[1]05'!J53+'[1]06'!J53+'[1]07'!J53+'[1]08'!J53+'[1]09'!J53+'[1]10'!J53</f>
        <v>1892.8999999999999</v>
      </c>
      <c r="K53" s="18">
        <f>+'[1]01'!K53+'[1]02'!K53+'[1]03'!K53+'[1]04'!K53+'[1]05'!K53+'[1]06'!K53+'[1]07'!K53+'[1]08'!K53+'[1]09'!K53+'[1]10'!K53</f>
        <v>1411.1000000000001</v>
      </c>
    </row>
    <row r="54" spans="1:11">
      <c r="A54" s="12">
        <v>2</v>
      </c>
      <c r="B54" s="12">
        <v>3</v>
      </c>
      <c r="C54" s="13"/>
      <c r="D54" s="13"/>
      <c r="E54" s="13"/>
      <c r="F54" s="13"/>
      <c r="G54" s="14" t="s">
        <v>49</v>
      </c>
      <c r="H54" s="12">
        <v>26</v>
      </c>
      <c r="I54" s="15">
        <f>I55+I66</f>
        <v>156.4</v>
      </c>
      <c r="J54" s="15">
        <f>J55+J66</f>
        <v>156.4</v>
      </c>
      <c r="K54" s="15">
        <f>K55+K66</f>
        <v>55.2</v>
      </c>
    </row>
    <row r="55" spans="1:11">
      <c r="A55" s="13">
        <v>2</v>
      </c>
      <c r="B55" s="13">
        <v>3</v>
      </c>
      <c r="C55" s="13">
        <v>1</v>
      </c>
      <c r="D55" s="13"/>
      <c r="E55" s="13"/>
      <c r="F55" s="13"/>
      <c r="G55" s="16" t="s">
        <v>50</v>
      </c>
      <c r="H55" s="13">
        <v>27</v>
      </c>
      <c r="I55" s="17">
        <f>I56+I59+I62</f>
        <v>156.4</v>
      </c>
      <c r="J55" s="17">
        <f>J56+J59+J62</f>
        <v>156.4</v>
      </c>
      <c r="K55" s="17">
        <f>K56+K59+K62</f>
        <v>55.2</v>
      </c>
    </row>
    <row r="56" spans="1:11">
      <c r="A56" s="13">
        <v>2</v>
      </c>
      <c r="B56" s="13">
        <v>3</v>
      </c>
      <c r="C56" s="13">
        <v>1</v>
      </c>
      <c r="D56" s="13">
        <v>1</v>
      </c>
      <c r="E56" s="13"/>
      <c r="F56" s="13"/>
      <c r="G56" s="16" t="s">
        <v>51</v>
      </c>
      <c r="H56" s="13">
        <v>28</v>
      </c>
      <c r="I56" s="17">
        <f>I57+I58</f>
        <v>0</v>
      </c>
      <c r="J56" s="17">
        <f>J57+J58</f>
        <v>0</v>
      </c>
      <c r="K56" s="17">
        <f>K57+K58</f>
        <v>0</v>
      </c>
    </row>
    <row r="57" spans="1:11" ht="22.5">
      <c r="A57" s="13">
        <v>2</v>
      </c>
      <c r="B57" s="13">
        <v>3</v>
      </c>
      <c r="C57" s="13">
        <v>1</v>
      </c>
      <c r="D57" s="13">
        <v>1</v>
      </c>
      <c r="E57" s="13">
        <v>1</v>
      </c>
      <c r="F57" s="13">
        <v>1</v>
      </c>
      <c r="G57" s="16" t="s">
        <v>52</v>
      </c>
      <c r="H57" s="13">
        <v>29</v>
      </c>
      <c r="I57" s="18">
        <v>0</v>
      </c>
      <c r="J57" s="18">
        <v>0</v>
      </c>
      <c r="K57" s="18">
        <v>0</v>
      </c>
    </row>
    <row r="58" spans="1:11" ht="18" customHeight="1">
      <c r="A58" s="13">
        <v>2</v>
      </c>
      <c r="B58" s="13">
        <v>3</v>
      </c>
      <c r="C58" s="13">
        <v>1</v>
      </c>
      <c r="D58" s="13">
        <v>1</v>
      </c>
      <c r="E58" s="13">
        <v>1</v>
      </c>
      <c r="F58" s="13">
        <v>3</v>
      </c>
      <c r="G58" s="16" t="s">
        <v>53</v>
      </c>
      <c r="H58" s="13">
        <v>30</v>
      </c>
      <c r="I58" s="18">
        <v>0</v>
      </c>
      <c r="J58" s="18">
        <v>0</v>
      </c>
      <c r="K58" s="18">
        <v>0</v>
      </c>
    </row>
    <row r="59" spans="1:11" ht="22.5">
      <c r="A59" s="13">
        <v>2</v>
      </c>
      <c r="B59" s="13">
        <v>3</v>
      </c>
      <c r="C59" s="13">
        <v>1</v>
      </c>
      <c r="D59" s="13">
        <v>2</v>
      </c>
      <c r="E59" s="13"/>
      <c r="F59" s="13"/>
      <c r="G59" s="16" t="s">
        <v>54</v>
      </c>
      <c r="H59" s="13">
        <v>31</v>
      </c>
      <c r="I59" s="17">
        <f>I60+I61</f>
        <v>156.4</v>
      </c>
      <c r="J59" s="17">
        <f>J60+J61</f>
        <v>156.4</v>
      </c>
      <c r="K59" s="17">
        <f>K60+K61</f>
        <v>55.2</v>
      </c>
    </row>
    <row r="60" spans="1:11" ht="22.5">
      <c r="A60" s="13">
        <v>2</v>
      </c>
      <c r="B60" s="13">
        <v>3</v>
      </c>
      <c r="C60" s="13">
        <v>1</v>
      </c>
      <c r="D60" s="13">
        <v>2</v>
      </c>
      <c r="E60" s="13">
        <v>1</v>
      </c>
      <c r="F60" s="13">
        <v>1</v>
      </c>
      <c r="G60" s="16" t="s">
        <v>52</v>
      </c>
      <c r="H60" s="13">
        <v>32</v>
      </c>
      <c r="I60" s="18">
        <v>0</v>
      </c>
      <c r="J60" s="18">
        <v>0</v>
      </c>
      <c r="K60" s="18">
        <v>0</v>
      </c>
    </row>
    <row r="61" spans="1:11" ht="17.25" customHeight="1">
      <c r="A61" s="13">
        <v>2</v>
      </c>
      <c r="B61" s="13">
        <v>3</v>
      </c>
      <c r="C61" s="13">
        <v>1</v>
      </c>
      <c r="D61" s="13">
        <v>2</v>
      </c>
      <c r="E61" s="13">
        <v>1</v>
      </c>
      <c r="F61" s="13">
        <v>3</v>
      </c>
      <c r="G61" s="16" t="s">
        <v>53</v>
      </c>
      <c r="H61" s="13">
        <v>33</v>
      </c>
      <c r="I61" s="18">
        <f>+'[1]01'!I61+'[1]02'!I61+'[1]03'!I61+'[1]04'!I61+'[1]05'!I61+'[1]06'!I61+'[1]07'!I61+'[1]08'!I61+'[1]09'!I61+'[1]10'!I61</f>
        <v>156.4</v>
      </c>
      <c r="J61" s="18">
        <f>+'[1]01'!J61+'[1]02'!J61+'[1]03'!J61+'[1]04'!J61+'[1]05'!J61+'[1]06'!J61+'[1]07'!J61+'[1]08'!J61+'[1]09'!J61+'[1]10'!J61</f>
        <v>156.4</v>
      </c>
      <c r="K61" s="18">
        <f>+'[1]01'!K61+'[1]02'!K61+'[1]03'!K61+'[1]04'!K61+'[1]05'!K61+'[1]06'!K61+'[1]07'!K61+'[1]08'!K61+'[1]09'!K61+'[1]10'!K61</f>
        <v>55.2</v>
      </c>
    </row>
    <row r="62" spans="1:11">
      <c r="A62" s="13">
        <v>2</v>
      </c>
      <c r="B62" s="13">
        <v>3</v>
      </c>
      <c r="C62" s="13">
        <v>1</v>
      </c>
      <c r="D62" s="13">
        <v>3</v>
      </c>
      <c r="E62" s="13"/>
      <c r="F62" s="13"/>
      <c r="G62" s="16" t="s">
        <v>55</v>
      </c>
      <c r="H62" s="13">
        <v>34</v>
      </c>
      <c r="I62" s="17">
        <f>I63+I64+I65</f>
        <v>0</v>
      </c>
      <c r="J62" s="17">
        <f>J63+J64+J65</f>
        <v>0</v>
      </c>
      <c r="K62" s="17">
        <f>K63+K64+K65</f>
        <v>0</v>
      </c>
    </row>
    <row r="63" spans="1:11">
      <c r="A63" s="13">
        <v>2</v>
      </c>
      <c r="B63" s="13">
        <v>3</v>
      </c>
      <c r="C63" s="13">
        <v>1</v>
      </c>
      <c r="D63" s="13">
        <v>3</v>
      </c>
      <c r="E63" s="13">
        <v>1</v>
      </c>
      <c r="F63" s="13">
        <v>1</v>
      </c>
      <c r="G63" s="16" t="s">
        <v>56</v>
      </c>
      <c r="H63" s="13">
        <v>35</v>
      </c>
      <c r="I63" s="18">
        <v>0</v>
      </c>
      <c r="J63" s="18">
        <v>0</v>
      </c>
      <c r="K63" s="18">
        <v>0</v>
      </c>
    </row>
    <row r="64" spans="1:11">
      <c r="A64" s="13">
        <v>2</v>
      </c>
      <c r="B64" s="13">
        <v>3</v>
      </c>
      <c r="C64" s="13">
        <v>1</v>
      </c>
      <c r="D64" s="13">
        <v>3</v>
      </c>
      <c r="E64" s="13">
        <v>1</v>
      </c>
      <c r="F64" s="13">
        <v>2</v>
      </c>
      <c r="G64" s="16" t="s">
        <v>57</v>
      </c>
      <c r="H64" s="13">
        <v>36</v>
      </c>
      <c r="I64" s="18">
        <v>0</v>
      </c>
      <c r="J64" s="18">
        <v>0</v>
      </c>
      <c r="K64" s="18">
        <v>0</v>
      </c>
    </row>
    <row r="65" spans="1:11">
      <c r="A65" s="13">
        <v>2</v>
      </c>
      <c r="B65" s="13">
        <v>3</v>
      </c>
      <c r="C65" s="13">
        <v>1</v>
      </c>
      <c r="D65" s="13">
        <v>3</v>
      </c>
      <c r="E65" s="13">
        <v>1</v>
      </c>
      <c r="F65" s="13">
        <v>3</v>
      </c>
      <c r="G65" s="16" t="s">
        <v>58</v>
      </c>
      <c r="H65" s="13">
        <v>37</v>
      </c>
      <c r="I65" s="18">
        <v>0</v>
      </c>
      <c r="J65" s="18">
        <v>0</v>
      </c>
      <c r="K65" s="18">
        <v>0</v>
      </c>
    </row>
    <row r="66" spans="1:11">
      <c r="A66" s="13">
        <v>2</v>
      </c>
      <c r="B66" s="13">
        <v>3</v>
      </c>
      <c r="C66" s="13">
        <v>2</v>
      </c>
      <c r="D66" s="13"/>
      <c r="E66" s="13"/>
      <c r="F66" s="13"/>
      <c r="G66" s="16" t="s">
        <v>59</v>
      </c>
      <c r="H66" s="13">
        <v>38</v>
      </c>
      <c r="I66" s="17">
        <f>I67</f>
        <v>0</v>
      </c>
      <c r="J66" s="17">
        <f>J67</f>
        <v>0</v>
      </c>
      <c r="K66" s="17">
        <f>K67</f>
        <v>0</v>
      </c>
    </row>
    <row r="67" spans="1:11" ht="33.75">
      <c r="A67" s="13">
        <v>2</v>
      </c>
      <c r="B67" s="13">
        <v>3</v>
      </c>
      <c r="C67" s="13">
        <v>2</v>
      </c>
      <c r="D67" s="13">
        <v>1</v>
      </c>
      <c r="E67" s="13">
        <v>1</v>
      </c>
      <c r="F67" s="13">
        <v>1</v>
      </c>
      <c r="G67" s="16" t="s">
        <v>60</v>
      </c>
      <c r="H67" s="13">
        <v>39</v>
      </c>
      <c r="I67" s="18">
        <v>0</v>
      </c>
      <c r="J67" s="18">
        <v>0</v>
      </c>
      <c r="K67" s="18">
        <v>0</v>
      </c>
    </row>
    <row r="68" spans="1:11">
      <c r="A68" s="12">
        <v>2</v>
      </c>
      <c r="B68" s="12">
        <v>4</v>
      </c>
      <c r="C68" s="13"/>
      <c r="D68" s="13"/>
      <c r="E68" s="13"/>
      <c r="F68" s="13"/>
      <c r="G68" s="14" t="s">
        <v>61</v>
      </c>
      <c r="H68" s="12">
        <v>40</v>
      </c>
      <c r="I68" s="15">
        <f>I69</f>
        <v>223.1</v>
      </c>
      <c r="J68" s="15">
        <f>J69</f>
        <v>223.1</v>
      </c>
      <c r="K68" s="15">
        <f>K69</f>
        <v>217.4</v>
      </c>
    </row>
    <row r="69" spans="1:11">
      <c r="A69" s="13">
        <v>2</v>
      </c>
      <c r="B69" s="13">
        <v>4</v>
      </c>
      <c r="C69" s="13">
        <v>1</v>
      </c>
      <c r="D69" s="13"/>
      <c r="E69" s="13"/>
      <c r="F69" s="13"/>
      <c r="G69" s="16" t="s">
        <v>62</v>
      </c>
      <c r="H69" s="13">
        <v>41</v>
      </c>
      <c r="I69" s="17">
        <f>I70+I71</f>
        <v>223.1</v>
      </c>
      <c r="J69" s="17">
        <f>J70+J71</f>
        <v>223.1</v>
      </c>
      <c r="K69" s="17">
        <f>K70+K71</f>
        <v>217.4</v>
      </c>
    </row>
    <row r="70" spans="1:11">
      <c r="A70" s="13">
        <v>2</v>
      </c>
      <c r="B70" s="13">
        <v>4</v>
      </c>
      <c r="C70" s="13">
        <v>1</v>
      </c>
      <c r="D70" s="13">
        <v>1</v>
      </c>
      <c r="E70" s="13">
        <v>1</v>
      </c>
      <c r="F70" s="13">
        <v>2</v>
      </c>
      <c r="G70" s="16" t="s">
        <v>63</v>
      </c>
      <c r="H70" s="13">
        <v>42</v>
      </c>
      <c r="I70" s="18">
        <f>+'[1]01'!I70+'[1]02'!I70+'[1]03'!I70+'[1]04'!I70+'[1]05'!I70+'[1]06'!I70+'[1]07'!I70+'[1]08'!I70+'[1]09'!I70+'[1]10'!I70</f>
        <v>172</v>
      </c>
      <c r="J70" s="18">
        <f>+'[1]01'!J70+'[1]02'!J70+'[1]03'!J70+'[1]04'!J70+'[1]05'!J70+'[1]06'!J70+'[1]07'!J70+'[1]08'!J70+'[1]09'!J70+'[1]10'!J70</f>
        <v>172</v>
      </c>
      <c r="K70" s="18">
        <f>+'[1]01'!K70+'[1]02'!K70+'[1]03'!K70+'[1]04'!K70+'[1]05'!K70+'[1]06'!K70+'[1]07'!K70+'[1]08'!K70+'[1]09'!K70+'[1]10'!K70</f>
        <v>172</v>
      </c>
    </row>
    <row r="71" spans="1:11">
      <c r="A71" s="13">
        <v>2</v>
      </c>
      <c r="B71" s="13">
        <v>4</v>
      </c>
      <c r="C71" s="13">
        <v>1</v>
      </c>
      <c r="D71" s="13">
        <v>1</v>
      </c>
      <c r="E71" s="13">
        <v>1</v>
      </c>
      <c r="F71" s="13">
        <v>3</v>
      </c>
      <c r="G71" s="16" t="s">
        <v>64</v>
      </c>
      <c r="H71" s="13">
        <v>43</v>
      </c>
      <c r="I71" s="18">
        <f>+'[1]01'!I71+'[1]02'!I71+'[1]03'!I71+'[1]04'!I71+'[1]05'!I71+'[1]06'!I71+'[1]07'!I71+'[1]08'!I71+'[1]09'!I71+'[1]10'!I71</f>
        <v>51.1</v>
      </c>
      <c r="J71" s="18">
        <f>+'[1]01'!J71+'[1]02'!J71+'[1]03'!J71+'[1]04'!J71+'[1]05'!J71+'[1]06'!J71+'[1]07'!J71+'[1]08'!J71+'[1]09'!J71+'[1]10'!J71</f>
        <v>51.1</v>
      </c>
      <c r="K71" s="18">
        <f>+'[1]01'!K71+'[1]02'!K71+'[1]03'!K71+'[1]04'!K71+'[1]05'!K71+'[1]06'!K71+'[1]07'!K71+'[1]08'!K71+'[1]09'!K71+'[1]10'!K71</f>
        <v>45.4</v>
      </c>
    </row>
    <row r="72" spans="1:11">
      <c r="A72" s="12">
        <v>2</v>
      </c>
      <c r="B72" s="12">
        <v>5</v>
      </c>
      <c r="C72" s="13"/>
      <c r="D72" s="13"/>
      <c r="E72" s="13"/>
      <c r="F72" s="13"/>
      <c r="G72" s="14" t="s">
        <v>65</v>
      </c>
      <c r="H72" s="12">
        <v>44</v>
      </c>
      <c r="I72" s="15">
        <f>I73+I76+I79</f>
        <v>0</v>
      </c>
      <c r="J72" s="15">
        <f>J73+J76+J79</f>
        <v>0</v>
      </c>
      <c r="K72" s="15">
        <f>K73+K76+K79</f>
        <v>0</v>
      </c>
    </row>
    <row r="73" spans="1:11">
      <c r="A73" s="13">
        <v>2</v>
      </c>
      <c r="B73" s="13">
        <v>5</v>
      </c>
      <c r="C73" s="13">
        <v>1</v>
      </c>
      <c r="D73" s="13"/>
      <c r="E73" s="13"/>
      <c r="F73" s="13"/>
      <c r="G73" s="16" t="s">
        <v>66</v>
      </c>
      <c r="H73" s="13">
        <v>45</v>
      </c>
      <c r="I73" s="17">
        <f>I74+I75</f>
        <v>0</v>
      </c>
      <c r="J73" s="17">
        <f>J74+J75</f>
        <v>0</v>
      </c>
      <c r="K73" s="17">
        <f>K74+K75</f>
        <v>0</v>
      </c>
    </row>
    <row r="74" spans="1:11">
      <c r="A74" s="13">
        <v>2</v>
      </c>
      <c r="B74" s="13">
        <v>5</v>
      </c>
      <c r="C74" s="13">
        <v>1</v>
      </c>
      <c r="D74" s="13">
        <v>1</v>
      </c>
      <c r="E74" s="13">
        <v>1</v>
      </c>
      <c r="F74" s="13">
        <v>1</v>
      </c>
      <c r="G74" s="16" t="s">
        <v>67</v>
      </c>
      <c r="H74" s="13">
        <v>46</v>
      </c>
      <c r="I74" s="18">
        <v>0</v>
      </c>
      <c r="J74" s="18">
        <v>0</v>
      </c>
      <c r="K74" s="18">
        <v>0</v>
      </c>
    </row>
    <row r="75" spans="1:11">
      <c r="A75" s="13">
        <v>2</v>
      </c>
      <c r="B75" s="13">
        <v>5</v>
      </c>
      <c r="C75" s="13">
        <v>1</v>
      </c>
      <c r="D75" s="13">
        <v>1</v>
      </c>
      <c r="E75" s="13">
        <v>1</v>
      </c>
      <c r="F75" s="13">
        <v>2</v>
      </c>
      <c r="G75" s="16" t="s">
        <v>68</v>
      </c>
      <c r="H75" s="13">
        <v>47</v>
      </c>
      <c r="I75" s="18">
        <v>0</v>
      </c>
      <c r="J75" s="18">
        <v>0</v>
      </c>
      <c r="K75" s="18">
        <v>0</v>
      </c>
    </row>
    <row r="76" spans="1:11" ht="22.5">
      <c r="A76" s="13">
        <v>2</v>
      </c>
      <c r="B76" s="13">
        <v>5</v>
      </c>
      <c r="C76" s="13">
        <v>2</v>
      </c>
      <c r="D76" s="13"/>
      <c r="E76" s="13"/>
      <c r="F76" s="13"/>
      <c r="G76" s="16" t="s">
        <v>69</v>
      </c>
      <c r="H76" s="13">
        <v>48</v>
      </c>
      <c r="I76" s="17">
        <f>I77+I78</f>
        <v>0</v>
      </c>
      <c r="J76" s="17">
        <f>J77+J78</f>
        <v>0</v>
      </c>
      <c r="K76" s="17">
        <f>K77+K78</f>
        <v>0</v>
      </c>
    </row>
    <row r="77" spans="1:11">
      <c r="A77" s="13">
        <v>2</v>
      </c>
      <c r="B77" s="13">
        <v>5</v>
      </c>
      <c r="C77" s="13">
        <v>2</v>
      </c>
      <c r="D77" s="13">
        <v>1</v>
      </c>
      <c r="E77" s="13">
        <v>1</v>
      </c>
      <c r="F77" s="13">
        <v>1</v>
      </c>
      <c r="G77" s="16" t="s">
        <v>67</v>
      </c>
      <c r="H77" s="13">
        <v>49</v>
      </c>
      <c r="I77" s="18">
        <v>0</v>
      </c>
      <c r="J77" s="18">
        <v>0</v>
      </c>
      <c r="K77" s="18">
        <v>0</v>
      </c>
    </row>
    <row r="78" spans="1:11">
      <c r="A78" s="13">
        <v>2</v>
      </c>
      <c r="B78" s="13">
        <v>5</v>
      </c>
      <c r="C78" s="13">
        <v>2</v>
      </c>
      <c r="D78" s="13">
        <v>1</v>
      </c>
      <c r="E78" s="13">
        <v>1</v>
      </c>
      <c r="F78" s="13">
        <v>2</v>
      </c>
      <c r="G78" s="16" t="s">
        <v>68</v>
      </c>
      <c r="H78" s="13">
        <v>50</v>
      </c>
      <c r="I78" s="18">
        <v>0</v>
      </c>
      <c r="J78" s="18">
        <v>0</v>
      </c>
      <c r="K78" s="18">
        <v>0</v>
      </c>
    </row>
    <row r="79" spans="1:11" ht="14.25" customHeight="1">
      <c r="A79" s="13">
        <v>2</v>
      </c>
      <c r="B79" s="13">
        <v>5</v>
      </c>
      <c r="C79" s="13">
        <v>3</v>
      </c>
      <c r="D79" s="13"/>
      <c r="E79" s="13"/>
      <c r="F79" s="13"/>
      <c r="G79" s="16" t="s">
        <v>70</v>
      </c>
      <c r="H79" s="13">
        <v>51</v>
      </c>
      <c r="I79" s="17">
        <f>I80+I81</f>
        <v>0</v>
      </c>
      <c r="J79" s="17">
        <f>J80+J81</f>
        <v>0</v>
      </c>
      <c r="K79" s="17">
        <f>K80+K81</f>
        <v>0</v>
      </c>
    </row>
    <row r="80" spans="1:11">
      <c r="A80" s="13">
        <v>2</v>
      </c>
      <c r="B80" s="13">
        <v>5</v>
      </c>
      <c r="C80" s="13">
        <v>3</v>
      </c>
      <c r="D80" s="13">
        <v>1</v>
      </c>
      <c r="E80" s="13">
        <v>1</v>
      </c>
      <c r="F80" s="13">
        <v>1</v>
      </c>
      <c r="G80" s="16" t="s">
        <v>67</v>
      </c>
      <c r="H80" s="13">
        <v>52</v>
      </c>
      <c r="I80" s="18">
        <v>0</v>
      </c>
      <c r="J80" s="18">
        <v>0</v>
      </c>
      <c r="K80" s="18">
        <v>0</v>
      </c>
    </row>
    <row r="81" spans="1:11">
      <c r="A81" s="13">
        <v>2</v>
      </c>
      <c r="B81" s="13">
        <v>5</v>
      </c>
      <c r="C81" s="13">
        <v>3</v>
      </c>
      <c r="D81" s="13">
        <v>1</v>
      </c>
      <c r="E81" s="13">
        <v>1</v>
      </c>
      <c r="F81" s="13">
        <v>2</v>
      </c>
      <c r="G81" s="16" t="s">
        <v>68</v>
      </c>
      <c r="H81" s="13">
        <v>53</v>
      </c>
      <c r="I81" s="18">
        <v>0</v>
      </c>
      <c r="J81" s="18">
        <v>0</v>
      </c>
      <c r="K81" s="18">
        <v>0</v>
      </c>
    </row>
    <row r="82" spans="1:11" ht="21">
      <c r="A82" s="12">
        <v>2</v>
      </c>
      <c r="B82" s="12">
        <v>7</v>
      </c>
      <c r="C82" s="13"/>
      <c r="D82" s="13"/>
      <c r="E82" s="13"/>
      <c r="F82" s="13"/>
      <c r="G82" s="14" t="s">
        <v>71</v>
      </c>
      <c r="H82" s="12">
        <v>54</v>
      </c>
      <c r="I82" s="15">
        <f>I83+I86</f>
        <v>2072.2000000000003</v>
      </c>
      <c r="J82" s="15">
        <f>J83+J86</f>
        <v>2072.2000000000003</v>
      </c>
      <c r="K82" s="15">
        <f>K83+K86</f>
        <v>2045.6999999999998</v>
      </c>
    </row>
    <row r="83" spans="1:11" ht="24" customHeight="1">
      <c r="A83" s="13">
        <v>2</v>
      </c>
      <c r="B83" s="13">
        <v>7</v>
      </c>
      <c r="C83" s="13">
        <v>2</v>
      </c>
      <c r="D83" s="13"/>
      <c r="E83" s="13"/>
      <c r="F83" s="13"/>
      <c r="G83" s="16" t="s">
        <v>72</v>
      </c>
      <c r="H83" s="13">
        <v>55</v>
      </c>
      <c r="I83" s="17">
        <f>I84+I85</f>
        <v>2048.3000000000002</v>
      </c>
      <c r="J83" s="17">
        <f>J84+J85</f>
        <v>2048.3000000000002</v>
      </c>
      <c r="K83" s="17">
        <f>K84+K85</f>
        <v>2022.1</v>
      </c>
    </row>
    <row r="84" spans="1:11">
      <c r="A84" s="13">
        <v>2</v>
      </c>
      <c r="B84" s="13">
        <v>7</v>
      </c>
      <c r="C84" s="13">
        <v>2</v>
      </c>
      <c r="D84" s="13">
        <v>1</v>
      </c>
      <c r="E84" s="13">
        <v>1</v>
      </c>
      <c r="F84" s="13">
        <v>1</v>
      </c>
      <c r="G84" s="16" t="s">
        <v>73</v>
      </c>
      <c r="H84" s="13">
        <v>56</v>
      </c>
      <c r="I84" s="18">
        <f>+'[1]01'!I84+'[1]02'!I84+'[1]03'!I84+'[1]04'!I84+'[1]05'!I84+'[1]06'!I84+'[1]07'!I84+'[1]08'!I84+'[1]09'!I84+'[1]10'!I84</f>
        <v>2036</v>
      </c>
      <c r="J84" s="18">
        <f>+'[1]01'!J84+'[1]02'!J84+'[1]03'!J84+'[1]04'!J84+'[1]05'!J84+'[1]06'!J84+'[1]07'!J84+'[1]08'!J84+'[1]09'!J84+'[1]10'!J84</f>
        <v>2036</v>
      </c>
      <c r="K84" s="18">
        <f>+'[1]01'!K84+'[1]02'!K84+'[1]03'!K84+'[1]04'!K84+'[1]05'!K84+'[1]06'!K84+'[1]07'!K84+'[1]08'!K84+'[1]09'!K84+'[1]10'!K84</f>
        <v>2009.8</v>
      </c>
    </row>
    <row r="85" spans="1:11">
      <c r="A85" s="13">
        <v>2</v>
      </c>
      <c r="B85" s="13">
        <v>7</v>
      </c>
      <c r="C85" s="13">
        <v>2</v>
      </c>
      <c r="D85" s="13">
        <v>1</v>
      </c>
      <c r="E85" s="13">
        <v>1</v>
      </c>
      <c r="F85" s="13">
        <v>2</v>
      </c>
      <c r="G85" s="16" t="s">
        <v>74</v>
      </c>
      <c r="H85" s="13">
        <v>57</v>
      </c>
      <c r="I85" s="18">
        <f>+'[1]01'!I85+'[1]02'!I85+'[1]03'!I85+'[1]04'!I85+'[1]05'!I85+'[1]06'!I85+'[1]07'!I85+'[1]08'!I85+'[1]09'!I85+'[1]10'!I85</f>
        <v>12.3</v>
      </c>
      <c r="J85" s="18">
        <f>+'[1]01'!J85+'[1]02'!J85+'[1]03'!J85+'[1]04'!J85+'[1]05'!J85+'[1]06'!J85+'[1]07'!J85+'[1]08'!J85+'[1]09'!J85+'[1]10'!J85</f>
        <v>12.3</v>
      </c>
      <c r="K85" s="18">
        <f>+'[1]01'!K85+'[1]02'!K85+'[1]03'!K85+'[1]04'!K85+'[1]05'!K85+'[1]06'!K85+'[1]07'!K85+'[1]08'!K85+'[1]09'!K85+'[1]10'!K85</f>
        <v>12.3</v>
      </c>
    </row>
    <row r="86" spans="1:11">
      <c r="A86" s="13">
        <v>2</v>
      </c>
      <c r="B86" s="13">
        <v>7</v>
      </c>
      <c r="C86" s="13">
        <v>3</v>
      </c>
      <c r="D86" s="13"/>
      <c r="E86" s="13"/>
      <c r="F86" s="13"/>
      <c r="G86" s="16" t="s">
        <v>75</v>
      </c>
      <c r="H86" s="13">
        <v>58</v>
      </c>
      <c r="I86" s="17">
        <f>I87+I88</f>
        <v>23.9</v>
      </c>
      <c r="J86" s="17">
        <f>J87+J88</f>
        <v>23.9</v>
      </c>
      <c r="K86" s="17">
        <f>K87+K88</f>
        <v>23.599999999999998</v>
      </c>
    </row>
    <row r="87" spans="1:11" ht="14.25" customHeight="1">
      <c r="A87" s="13">
        <v>2</v>
      </c>
      <c r="B87" s="13">
        <v>7</v>
      </c>
      <c r="C87" s="13">
        <v>3</v>
      </c>
      <c r="D87" s="13">
        <v>1</v>
      </c>
      <c r="E87" s="13">
        <v>1</v>
      </c>
      <c r="F87" s="13">
        <v>1</v>
      </c>
      <c r="G87" s="16" t="s">
        <v>76</v>
      </c>
      <c r="H87" s="13">
        <v>59</v>
      </c>
      <c r="I87" s="18">
        <f>+'[1]01'!I87+'[1]02'!I87+'[1]03'!I87+'[1]04'!I87+'[1]05'!I87+'[1]06'!I87+'[1]07'!I87+'[1]08'!I87+'[1]09'!I87+'[1]10'!I87</f>
        <v>23.9</v>
      </c>
      <c r="J87" s="18">
        <f>+'[1]01'!J87+'[1]02'!J87+'[1]03'!J87+'[1]04'!J87+'[1]05'!J87+'[1]06'!J87+'[1]07'!J87+'[1]08'!J87+'[1]09'!J87+'[1]10'!J87</f>
        <v>23.9</v>
      </c>
      <c r="K87" s="18">
        <f>+'[1]01'!K87+'[1]02'!K87+'[1]03'!K87+'[1]04'!K87+'[1]05'!K87+'[1]06'!K87+'[1]07'!K87+'[1]08'!K87+'[1]09'!K87+'[1]10'!K87</f>
        <v>23.599999999999998</v>
      </c>
    </row>
    <row r="88" spans="1:11" ht="18.75" customHeight="1">
      <c r="A88" s="13">
        <v>2</v>
      </c>
      <c r="B88" s="13">
        <v>7</v>
      </c>
      <c r="C88" s="13">
        <v>3</v>
      </c>
      <c r="D88" s="13">
        <v>1</v>
      </c>
      <c r="E88" s="13">
        <v>1</v>
      </c>
      <c r="F88" s="13">
        <v>2</v>
      </c>
      <c r="G88" s="16" t="s">
        <v>77</v>
      </c>
      <c r="H88" s="13">
        <v>60</v>
      </c>
      <c r="I88" s="18">
        <f>+'[1]01'!I88+'[1]02'!I88+'[1]03'!I88+'[1]04'!I88+'[1]05'!I88+'[1]06'!I88+'[1]07'!I88+'[1]08'!I88+'[1]09'!I88+'[1]10'!I88</f>
        <v>0</v>
      </c>
      <c r="J88" s="18">
        <f>+'[1]01'!J88+'[1]02'!J88+'[1]03'!J88+'[1]04'!J88+'[1]05'!J88+'[1]06'!J88+'[1]07'!J88+'[1]08'!J88+'[1]09'!J88+'[1]10'!J88</f>
        <v>0</v>
      </c>
      <c r="K88" s="18">
        <f>+'[1]01'!K88+'[1]02'!K88+'[1]03'!K88+'[1]04'!K88+'[1]05'!K88+'[1]06'!K88+'[1]07'!K88+'[1]08'!K88+'[1]09'!K88+'[1]10'!K88</f>
        <v>0</v>
      </c>
    </row>
    <row r="89" spans="1:11">
      <c r="A89" s="12">
        <v>2</v>
      </c>
      <c r="B89" s="12">
        <v>8</v>
      </c>
      <c r="C89" s="13"/>
      <c r="D89" s="13"/>
      <c r="E89" s="13"/>
      <c r="F89" s="13"/>
      <c r="G89" s="14" t="s">
        <v>78</v>
      </c>
      <c r="H89" s="12">
        <v>61</v>
      </c>
      <c r="I89" s="15">
        <f>I90+I91+I92</f>
        <v>507.30000000000007</v>
      </c>
      <c r="J89" s="15">
        <f>J90+J91+J92</f>
        <v>507.30000000000007</v>
      </c>
      <c r="K89" s="15">
        <f>K90+K91+K92</f>
        <v>444.09999999999997</v>
      </c>
    </row>
    <row r="90" spans="1:11">
      <c r="A90" s="13">
        <v>2</v>
      </c>
      <c r="B90" s="13">
        <v>8</v>
      </c>
      <c r="C90" s="13">
        <v>1</v>
      </c>
      <c r="D90" s="13">
        <v>1</v>
      </c>
      <c r="E90" s="13">
        <v>1</v>
      </c>
      <c r="F90" s="13">
        <v>1</v>
      </c>
      <c r="G90" s="16" t="s">
        <v>79</v>
      </c>
      <c r="H90" s="13">
        <v>62</v>
      </c>
      <c r="I90" s="18">
        <f>+'[1]01'!I90+'[1]02'!I90+'[1]03'!I90+'[1]04'!I90+'[1]05'!I90+'[1]06'!I90+'[1]07'!I90+'[1]08'!I90+'[1]09'!I90+'[1]10'!I90</f>
        <v>1</v>
      </c>
      <c r="J90" s="18">
        <f>+'[1]01'!J90+'[1]02'!J90+'[1]03'!J90+'[1]04'!J90+'[1]05'!J90+'[1]06'!J90+'[1]07'!J90+'[1]08'!J90+'[1]09'!J90+'[1]10'!J90</f>
        <v>1</v>
      </c>
      <c r="K90" s="18">
        <f>+'[1]01'!K90+'[1]02'!K90+'[1]03'!K90+'[1]04'!K90+'[1]05'!K90+'[1]06'!K90+'[1]07'!K90+'[1]08'!K90+'[1]09'!K90+'[1]10'!K90</f>
        <v>1</v>
      </c>
    </row>
    <row r="91" spans="1:11">
      <c r="A91" s="13">
        <v>2</v>
      </c>
      <c r="B91" s="13">
        <v>8</v>
      </c>
      <c r="C91" s="13">
        <v>1</v>
      </c>
      <c r="D91" s="13">
        <v>1</v>
      </c>
      <c r="E91" s="13">
        <v>1</v>
      </c>
      <c r="F91" s="13">
        <v>2</v>
      </c>
      <c r="G91" s="16" t="s">
        <v>80</v>
      </c>
      <c r="H91" s="13">
        <v>63</v>
      </c>
      <c r="I91" s="18">
        <f>+'[1]01'!I91+'[1]02'!I91+'[1]03'!I91+'[1]04'!I91+'[1]05'!I91+'[1]06'!I91+'[1]07'!I91+'[1]08'!I91+'[1]09'!I91+'[1]10'!I91</f>
        <v>505.00000000000006</v>
      </c>
      <c r="J91" s="18">
        <f>+'[1]01'!J91+'[1]02'!J91+'[1]03'!J91+'[1]04'!J91+'[1]05'!J91+'[1]06'!J91+'[1]07'!J91+'[1]08'!J91+'[1]09'!J91+'[1]10'!J91</f>
        <v>505.00000000000006</v>
      </c>
      <c r="K91" s="18">
        <f>+'[1]01'!K91+'[1]02'!K91+'[1]03'!K91+'[1]04'!K91+'[1]05'!K91+'[1]06'!K91+'[1]07'!K91+'[1]08'!K91+'[1]09'!K91+'[1]10'!K91</f>
        <v>441.9</v>
      </c>
    </row>
    <row r="92" spans="1:11" ht="15.75" customHeight="1">
      <c r="A92" s="13">
        <v>2</v>
      </c>
      <c r="B92" s="13">
        <v>8</v>
      </c>
      <c r="C92" s="13">
        <v>1</v>
      </c>
      <c r="D92" s="13">
        <v>2</v>
      </c>
      <c r="E92" s="13">
        <v>1</v>
      </c>
      <c r="F92" s="13">
        <v>1</v>
      </c>
      <c r="G92" s="16" t="s">
        <v>81</v>
      </c>
      <c r="H92" s="13">
        <v>64</v>
      </c>
      <c r="I92" s="18">
        <f>+'[1]01'!I92+'[1]02'!I92+'[1]03'!I92+'[1]04'!I92+'[1]05'!I92+'[1]06'!I92+'[1]07'!I92+'[1]08'!I92+'[1]09'!I92+'[1]10'!I92</f>
        <v>1.3</v>
      </c>
      <c r="J92" s="18">
        <f>+'[1]01'!J92+'[1]02'!J92+'[1]03'!J92+'[1]04'!J92+'[1]05'!J92+'[1]06'!J92+'[1]07'!J92+'[1]08'!J92+'[1]09'!J92+'[1]10'!J92</f>
        <v>1.3</v>
      </c>
      <c r="K92" s="18">
        <f>+'[1]01'!K92+'[1]02'!K92+'[1]03'!K92+'[1]04'!K92+'[1]05'!K92+'[1]06'!K92+'[1]07'!K92+'[1]08'!K92+'[1]09'!K92+'[1]10'!K92</f>
        <v>1.2</v>
      </c>
    </row>
    <row r="93" spans="1:11" ht="44.25" customHeight="1">
      <c r="A93" s="12">
        <v>3</v>
      </c>
      <c r="B93" s="13"/>
      <c r="C93" s="13"/>
      <c r="D93" s="13"/>
      <c r="E93" s="13"/>
      <c r="F93" s="13"/>
      <c r="G93" s="14" t="s">
        <v>82</v>
      </c>
      <c r="H93" s="12">
        <v>65</v>
      </c>
      <c r="I93" s="15">
        <f>I94+I124+I137</f>
        <v>6503.4</v>
      </c>
      <c r="J93" s="15">
        <f>J94+J124+J137</f>
        <v>6503.4</v>
      </c>
      <c r="K93" s="15">
        <f>K94+K124+K137</f>
        <v>5242.5999999999995</v>
      </c>
    </row>
    <row r="94" spans="1:11" ht="33.75" customHeight="1">
      <c r="A94" s="12">
        <v>3</v>
      </c>
      <c r="B94" s="12">
        <v>1</v>
      </c>
      <c r="C94" s="12"/>
      <c r="D94" s="12"/>
      <c r="E94" s="12"/>
      <c r="F94" s="12"/>
      <c r="G94" s="14" t="s">
        <v>83</v>
      </c>
      <c r="H94" s="12">
        <v>66</v>
      </c>
      <c r="I94" s="15">
        <f>I95+I111+I118+I120</f>
        <v>5724.9</v>
      </c>
      <c r="J94" s="15">
        <f>J95+J111+J118+J120</f>
        <v>5724.9</v>
      </c>
      <c r="K94" s="15">
        <f>K95+K111+K118+K120</f>
        <v>4464.2</v>
      </c>
    </row>
    <row r="95" spans="1:11" ht="22.5">
      <c r="A95" s="13">
        <v>3</v>
      </c>
      <c r="B95" s="13">
        <v>1</v>
      </c>
      <c r="C95" s="13">
        <v>1</v>
      </c>
      <c r="D95" s="13"/>
      <c r="E95" s="13"/>
      <c r="F95" s="13"/>
      <c r="G95" s="16" t="s">
        <v>84</v>
      </c>
      <c r="H95" s="13">
        <v>67</v>
      </c>
      <c r="I95" s="17">
        <f>I96+I97+I101+I105+I109</f>
        <v>5541.4</v>
      </c>
      <c r="J95" s="17">
        <f>J96+J97+J101+J105+J109</f>
        <v>5541.4</v>
      </c>
      <c r="K95" s="17">
        <f>K96+K97+K101+K105+K109</f>
        <v>4413.3</v>
      </c>
    </row>
    <row r="96" spans="1:11">
      <c r="A96" s="13">
        <v>3</v>
      </c>
      <c r="B96" s="13">
        <v>1</v>
      </c>
      <c r="C96" s="13">
        <v>1</v>
      </c>
      <c r="D96" s="13">
        <v>1</v>
      </c>
      <c r="E96" s="13">
        <v>1</v>
      </c>
      <c r="F96" s="13">
        <v>1</v>
      </c>
      <c r="G96" s="16" t="s">
        <v>85</v>
      </c>
      <c r="H96" s="13">
        <v>68</v>
      </c>
      <c r="I96" s="18">
        <v>0</v>
      </c>
      <c r="J96" s="18">
        <v>0</v>
      </c>
      <c r="K96" s="18">
        <v>0</v>
      </c>
    </row>
    <row r="97" spans="1:11">
      <c r="A97" s="13">
        <v>3</v>
      </c>
      <c r="B97" s="13">
        <v>1</v>
      </c>
      <c r="C97" s="13">
        <v>1</v>
      </c>
      <c r="D97" s="13">
        <v>2</v>
      </c>
      <c r="E97" s="13"/>
      <c r="F97" s="13"/>
      <c r="G97" s="16" t="s">
        <v>86</v>
      </c>
      <c r="H97" s="13">
        <v>69</v>
      </c>
      <c r="I97" s="17">
        <f>I98+I99+I100</f>
        <v>4920.3</v>
      </c>
      <c r="J97" s="17">
        <f>J98+J99+J100</f>
        <v>4920.3</v>
      </c>
      <c r="K97" s="17">
        <f>K98+K99+K100</f>
        <v>3800.6000000000004</v>
      </c>
    </row>
    <row r="98" spans="1:11">
      <c r="A98" s="13">
        <v>3</v>
      </c>
      <c r="B98" s="13">
        <v>1</v>
      </c>
      <c r="C98" s="13">
        <v>1</v>
      </c>
      <c r="D98" s="13">
        <v>2</v>
      </c>
      <c r="E98" s="13">
        <v>1</v>
      </c>
      <c r="F98" s="13">
        <v>1</v>
      </c>
      <c r="G98" s="16" t="s">
        <v>87</v>
      </c>
      <c r="H98" s="13">
        <v>70</v>
      </c>
      <c r="I98" s="18">
        <f>+'[1]01'!I98+'[1]02'!I98+'[1]03'!I98+'[1]04'!I98+'[1]05'!I98+'[1]06'!I98+'[1]07'!I98+'[1]08'!I98+'[1]09'!I98+'[1]10'!I98</f>
        <v>60.5</v>
      </c>
      <c r="J98" s="18">
        <f>+'[1]01'!J98+'[1]02'!J98+'[1]03'!J98+'[1]04'!J98+'[1]05'!J98+'[1]06'!J98+'[1]07'!J98+'[1]08'!J98+'[1]09'!J98+'[1]10'!J98</f>
        <v>60.5</v>
      </c>
      <c r="K98" s="18">
        <f>+'[1]01'!K98+'[1]02'!K98+'[1]03'!K98+'[1]04'!K98+'[1]05'!K98+'[1]06'!K98+'[1]07'!K98+'[1]08'!K98+'[1]09'!K98+'[1]10'!K98</f>
        <v>38.699999999999996</v>
      </c>
    </row>
    <row r="99" spans="1:11">
      <c r="A99" s="13">
        <v>3</v>
      </c>
      <c r="B99" s="13">
        <v>1</v>
      </c>
      <c r="C99" s="13">
        <v>1</v>
      </c>
      <c r="D99" s="13">
        <v>2</v>
      </c>
      <c r="E99" s="13">
        <v>1</v>
      </c>
      <c r="F99" s="13">
        <v>2</v>
      </c>
      <c r="G99" s="16" t="s">
        <v>88</v>
      </c>
      <c r="H99" s="13">
        <v>71</v>
      </c>
      <c r="I99" s="18">
        <f>+'[1]01'!I99+'[1]02'!I99+'[1]03'!I99+'[1]04'!I99+'[1]05'!I99+'[1]06'!I99+'[1]07'!I99+'[1]08'!I99+'[1]09'!I99+'[1]10'!I99</f>
        <v>2265.7000000000003</v>
      </c>
      <c r="J99" s="18">
        <f>+'[1]01'!J99+'[1]02'!J99+'[1]03'!J99+'[1]04'!J99+'[1]05'!J99+'[1]06'!J99+'[1]07'!J99+'[1]08'!J99+'[1]09'!J99+'[1]10'!J99</f>
        <v>2265.7000000000003</v>
      </c>
      <c r="K99" s="18">
        <f>+'[1]01'!K99+'[1]02'!K99+'[1]03'!K99+'[1]04'!K99+'[1]05'!K99+'[1]06'!K99+'[1]07'!K99+'[1]08'!K99+'[1]09'!K99+'[1]10'!K99</f>
        <v>1909.6000000000001</v>
      </c>
    </row>
    <row r="100" spans="1:11">
      <c r="A100" s="13">
        <v>3</v>
      </c>
      <c r="B100" s="13">
        <v>1</v>
      </c>
      <c r="C100" s="13">
        <v>1</v>
      </c>
      <c r="D100" s="13">
        <v>2</v>
      </c>
      <c r="E100" s="13">
        <v>1</v>
      </c>
      <c r="F100" s="13">
        <v>3</v>
      </c>
      <c r="G100" s="16" t="s">
        <v>89</v>
      </c>
      <c r="H100" s="13">
        <v>72</v>
      </c>
      <c r="I100" s="18">
        <f>+'[1]01'!I100+'[1]02'!I100+'[1]03'!I100+'[1]04'!I100+'[1]05'!I100+'[1]06'!I100+'[1]07'!I100+'[1]08'!I100+'[1]09'!I100+'[1]10'!I100</f>
        <v>2594.1</v>
      </c>
      <c r="J100" s="18">
        <f>+'[1]01'!J100+'[1]02'!J100+'[1]03'!J100+'[1]04'!J100+'[1]05'!J100+'[1]06'!J100+'[1]07'!J100+'[1]08'!J100+'[1]09'!J100+'[1]10'!J100</f>
        <v>2594.1</v>
      </c>
      <c r="K100" s="18">
        <f>+'[1]01'!K100+'[1]02'!K100+'[1]03'!K100+'[1]04'!K100+'[1]05'!K100+'[1]06'!K100+'[1]07'!K100+'[1]08'!K100+'[1]09'!K100+'[1]10'!K100</f>
        <v>1852.3</v>
      </c>
    </row>
    <row r="101" spans="1:11">
      <c r="A101" s="13">
        <v>3</v>
      </c>
      <c r="B101" s="13">
        <v>1</v>
      </c>
      <c r="C101" s="13">
        <v>1</v>
      </c>
      <c r="D101" s="13">
        <v>3</v>
      </c>
      <c r="E101" s="13"/>
      <c r="F101" s="13"/>
      <c r="G101" s="16" t="s">
        <v>90</v>
      </c>
      <c r="H101" s="13">
        <v>73</v>
      </c>
      <c r="I101" s="17">
        <f>I102+I103+I104</f>
        <v>552.9</v>
      </c>
      <c r="J101" s="17">
        <f>J102+J103+J104</f>
        <v>552.9</v>
      </c>
      <c r="K101" s="17">
        <f>K102+K103+K104</f>
        <v>551.29999999999995</v>
      </c>
    </row>
    <row r="102" spans="1:11">
      <c r="A102" s="13">
        <v>3</v>
      </c>
      <c r="B102" s="13">
        <v>1</v>
      </c>
      <c r="C102" s="13">
        <v>1</v>
      </c>
      <c r="D102" s="13">
        <v>3</v>
      </c>
      <c r="E102" s="13">
        <v>1</v>
      </c>
      <c r="F102" s="13">
        <v>1</v>
      </c>
      <c r="G102" s="16" t="s">
        <v>91</v>
      </c>
      <c r="H102" s="13">
        <v>74</v>
      </c>
      <c r="I102" s="18">
        <f>+'[1]01'!I102+'[1]02'!I102+'[1]03'!I102+'[1]04'!I102+'[1]05'!I102+'[1]06'!I102+'[1]07'!I102+'[1]08'!I102+'[1]09'!I102+'[1]10'!I102</f>
        <v>153.1</v>
      </c>
      <c r="J102" s="18">
        <f>+'[1]01'!J102+'[1]02'!J102+'[1]03'!J102+'[1]04'!J102+'[1]05'!J102+'[1]06'!J102+'[1]07'!J102+'[1]08'!J102+'[1]09'!J102+'[1]10'!J102</f>
        <v>153.1</v>
      </c>
      <c r="K102" s="18">
        <f>+'[1]01'!K102+'[1]02'!K102+'[1]03'!K102+'[1]04'!K102+'[1]05'!K102+'[1]06'!K102+'[1]07'!K102+'[1]08'!K102+'[1]09'!K102+'[1]10'!K102</f>
        <v>153.1</v>
      </c>
    </row>
    <row r="103" spans="1:11">
      <c r="A103" s="13">
        <v>3</v>
      </c>
      <c r="B103" s="13">
        <v>1</v>
      </c>
      <c r="C103" s="13">
        <v>1</v>
      </c>
      <c r="D103" s="13">
        <v>3</v>
      </c>
      <c r="E103" s="13">
        <v>1</v>
      </c>
      <c r="F103" s="13">
        <v>2</v>
      </c>
      <c r="G103" s="16" t="s">
        <v>92</v>
      </c>
      <c r="H103" s="13">
        <v>75</v>
      </c>
      <c r="I103" s="18">
        <f>+'[1]01'!I103+'[1]02'!I103+'[1]03'!I103+'[1]04'!I103+'[1]05'!I103+'[1]06'!I103+'[1]07'!I103+'[1]08'!I103+'[1]09'!I103+'[1]10'!I103</f>
        <v>399.79999999999995</v>
      </c>
      <c r="J103" s="18">
        <f>+'[1]01'!J103+'[1]02'!J103+'[1]03'!J103+'[1]04'!J103+'[1]05'!J103+'[1]06'!J103+'[1]07'!J103+'[1]08'!J103+'[1]09'!J103+'[1]10'!J103</f>
        <v>399.79999999999995</v>
      </c>
      <c r="K103" s="18">
        <f>+'[1]01'!K103+'[1]02'!K103+'[1]03'!K103+'[1]04'!K103+'[1]05'!K103+'[1]06'!K103+'[1]07'!K103+'[1]08'!K103+'[1]09'!K103+'[1]10'!K103</f>
        <v>398.2</v>
      </c>
    </row>
    <row r="104" spans="1:11">
      <c r="A104" s="13">
        <v>3</v>
      </c>
      <c r="B104" s="13">
        <v>1</v>
      </c>
      <c r="C104" s="13">
        <v>1</v>
      </c>
      <c r="D104" s="13">
        <v>3</v>
      </c>
      <c r="E104" s="13">
        <v>1</v>
      </c>
      <c r="F104" s="13">
        <v>3</v>
      </c>
      <c r="G104" s="16" t="s">
        <v>93</v>
      </c>
      <c r="H104" s="13">
        <v>76</v>
      </c>
      <c r="I104" s="18">
        <v>0</v>
      </c>
      <c r="J104" s="18">
        <v>0</v>
      </c>
      <c r="K104" s="18">
        <v>0</v>
      </c>
    </row>
    <row r="105" spans="1:11">
      <c r="A105" s="13">
        <v>3</v>
      </c>
      <c r="B105" s="13">
        <v>1</v>
      </c>
      <c r="C105" s="13">
        <v>1</v>
      </c>
      <c r="D105" s="13">
        <v>4</v>
      </c>
      <c r="E105" s="13"/>
      <c r="F105" s="13"/>
      <c r="G105" s="16" t="s">
        <v>94</v>
      </c>
      <c r="H105" s="13">
        <v>77</v>
      </c>
      <c r="I105" s="17">
        <f>I106+I107+I108</f>
        <v>0</v>
      </c>
      <c r="J105" s="17">
        <f>J106+J107+J108</f>
        <v>0</v>
      </c>
      <c r="K105" s="17">
        <f>K106+K107+K108</f>
        <v>0</v>
      </c>
    </row>
    <row r="106" spans="1:11">
      <c r="A106" s="13">
        <v>3</v>
      </c>
      <c r="B106" s="13">
        <v>1</v>
      </c>
      <c r="C106" s="13">
        <v>1</v>
      </c>
      <c r="D106" s="13">
        <v>4</v>
      </c>
      <c r="E106" s="13">
        <v>1</v>
      </c>
      <c r="F106" s="13">
        <v>1</v>
      </c>
      <c r="G106" s="16" t="s">
        <v>95</v>
      </c>
      <c r="H106" s="13">
        <v>78</v>
      </c>
      <c r="I106" s="18">
        <v>0</v>
      </c>
      <c r="J106" s="18">
        <v>0</v>
      </c>
      <c r="K106" s="18">
        <v>0</v>
      </c>
    </row>
    <row r="107" spans="1:11" ht="18" customHeight="1">
      <c r="A107" s="13">
        <v>3</v>
      </c>
      <c r="B107" s="13">
        <v>1</v>
      </c>
      <c r="C107" s="13">
        <v>1</v>
      </c>
      <c r="D107" s="13">
        <v>4</v>
      </c>
      <c r="E107" s="13">
        <v>1</v>
      </c>
      <c r="F107" s="13">
        <v>2</v>
      </c>
      <c r="G107" s="16" t="s">
        <v>96</v>
      </c>
      <c r="H107" s="13">
        <v>79</v>
      </c>
      <c r="I107" s="18">
        <v>0</v>
      </c>
      <c r="J107" s="18">
        <v>0</v>
      </c>
      <c r="K107" s="18">
        <v>0</v>
      </c>
    </row>
    <row r="108" spans="1:11">
      <c r="A108" s="13">
        <v>3</v>
      </c>
      <c r="B108" s="13">
        <v>1</v>
      </c>
      <c r="C108" s="13">
        <v>1</v>
      </c>
      <c r="D108" s="13">
        <v>4</v>
      </c>
      <c r="E108" s="13">
        <v>1</v>
      </c>
      <c r="F108" s="13">
        <v>3</v>
      </c>
      <c r="G108" s="16" t="s">
        <v>97</v>
      </c>
      <c r="H108" s="13">
        <v>80</v>
      </c>
      <c r="I108" s="18">
        <v>0</v>
      </c>
      <c r="J108" s="18">
        <v>0</v>
      </c>
      <c r="K108" s="18">
        <v>0</v>
      </c>
    </row>
    <row r="109" spans="1:11" ht="15.75" customHeight="1">
      <c r="A109" s="13">
        <v>3</v>
      </c>
      <c r="B109" s="13">
        <v>1</v>
      </c>
      <c r="C109" s="13">
        <v>1</v>
      </c>
      <c r="D109" s="13">
        <v>5</v>
      </c>
      <c r="E109" s="13"/>
      <c r="F109" s="13"/>
      <c r="G109" s="16" t="s">
        <v>98</v>
      </c>
      <c r="H109" s="13">
        <v>81</v>
      </c>
      <c r="I109" s="17">
        <f>I110</f>
        <v>68.2</v>
      </c>
      <c r="J109" s="17">
        <f>J110</f>
        <v>68.2</v>
      </c>
      <c r="K109" s="17">
        <f>K110</f>
        <v>61.400000000000006</v>
      </c>
    </row>
    <row r="110" spans="1:11" ht="21" customHeight="1">
      <c r="A110" s="13">
        <v>3</v>
      </c>
      <c r="B110" s="13">
        <v>1</v>
      </c>
      <c r="C110" s="13">
        <v>1</v>
      </c>
      <c r="D110" s="13">
        <v>5</v>
      </c>
      <c r="E110" s="13">
        <v>1</v>
      </c>
      <c r="F110" s="13">
        <v>1</v>
      </c>
      <c r="G110" s="16" t="s">
        <v>98</v>
      </c>
      <c r="H110" s="13">
        <v>82</v>
      </c>
      <c r="I110" s="18">
        <f>+'[1]01'!I110+'[1]02'!I110+'[1]03'!I110+'[1]04'!I110+'[1]05'!I110+'[1]06'!I110+'[1]07'!I110+'[1]08'!I110+'[1]09'!I110+'[1]10'!I110</f>
        <v>68.2</v>
      </c>
      <c r="J110" s="18">
        <f>+'[1]01'!J110+'[1]02'!J110+'[1]03'!J110+'[1]04'!J110+'[1]05'!J110+'[1]06'!J110+'[1]07'!J110+'[1]08'!J110+'[1]09'!J110+'[1]10'!J110</f>
        <v>68.2</v>
      </c>
      <c r="K110" s="18">
        <f>+'[1]01'!K110+'[1]02'!K110+'[1]03'!K110+'[1]04'!K110+'[1]05'!K110+'[1]06'!K110+'[1]07'!K110+'[1]08'!K110+'[1]09'!K110+'[1]10'!K110</f>
        <v>61.400000000000006</v>
      </c>
    </row>
    <row r="111" spans="1:11" ht="22.5">
      <c r="A111" s="13">
        <v>3</v>
      </c>
      <c r="B111" s="13">
        <v>1</v>
      </c>
      <c r="C111" s="13">
        <v>2</v>
      </c>
      <c r="D111" s="13"/>
      <c r="E111" s="13"/>
      <c r="F111" s="13"/>
      <c r="G111" s="16" t="s">
        <v>99</v>
      </c>
      <c r="H111" s="13">
        <v>83</v>
      </c>
      <c r="I111" s="17">
        <f>I112</f>
        <v>183.5</v>
      </c>
      <c r="J111" s="17">
        <f>J112</f>
        <v>183.5</v>
      </c>
      <c r="K111" s="17">
        <f>K112</f>
        <v>50.9</v>
      </c>
    </row>
    <row r="112" spans="1:11">
      <c r="A112" s="13">
        <v>3</v>
      </c>
      <c r="B112" s="13">
        <v>1</v>
      </c>
      <c r="C112" s="13">
        <v>2</v>
      </c>
      <c r="D112" s="13">
        <v>1</v>
      </c>
      <c r="E112" s="13"/>
      <c r="F112" s="13"/>
      <c r="G112" s="16" t="s">
        <v>100</v>
      </c>
      <c r="H112" s="13">
        <v>84</v>
      </c>
      <c r="I112" s="17">
        <f>I113+I114+I115+I116+I117</f>
        <v>183.5</v>
      </c>
      <c r="J112" s="17">
        <f>J113+J114+J115+J116+J117</f>
        <v>183.5</v>
      </c>
      <c r="K112" s="17">
        <f>K113+K114+K115+K116+K117</f>
        <v>50.9</v>
      </c>
    </row>
    <row r="113" spans="1:11" ht="18" customHeight="1">
      <c r="A113" s="13">
        <v>3</v>
      </c>
      <c r="B113" s="13">
        <v>1</v>
      </c>
      <c r="C113" s="13">
        <v>2</v>
      </c>
      <c r="D113" s="13">
        <v>1</v>
      </c>
      <c r="E113" s="13">
        <v>1</v>
      </c>
      <c r="F113" s="13">
        <v>1</v>
      </c>
      <c r="G113" s="16" t="s">
        <v>101</v>
      </c>
      <c r="H113" s="13">
        <v>85</v>
      </c>
      <c r="I113" s="18">
        <v>0</v>
      </c>
      <c r="J113" s="18">
        <v>0</v>
      </c>
      <c r="K113" s="18">
        <v>0</v>
      </c>
    </row>
    <row r="114" spans="1:11" ht="30.75" customHeight="1">
      <c r="A114" s="13">
        <v>3</v>
      </c>
      <c r="B114" s="13">
        <v>1</v>
      </c>
      <c r="C114" s="13">
        <v>2</v>
      </c>
      <c r="D114" s="13">
        <v>1</v>
      </c>
      <c r="E114" s="13">
        <v>1</v>
      </c>
      <c r="F114" s="13">
        <v>2</v>
      </c>
      <c r="G114" s="16" t="s">
        <v>102</v>
      </c>
      <c r="H114" s="13">
        <v>86</v>
      </c>
      <c r="I114" s="18">
        <f>+'[1]01'!I114+'[1]02'!I114+'[1]03'!I114+'[1]04'!I114+'[1]05'!I114+'[1]06'!I114+'[1]07'!I114+'[1]08'!I114+'[1]09'!I114+'[1]10'!I114</f>
        <v>30.7</v>
      </c>
      <c r="J114" s="18">
        <f>+'[1]01'!J114+'[1]02'!J114+'[1]03'!J114+'[1]04'!J114+'[1]05'!J114+'[1]06'!J114+'[1]07'!J114+'[1]08'!J114+'[1]09'!J114+'[1]10'!J114</f>
        <v>30.7</v>
      </c>
      <c r="K114" s="18">
        <f>+'[1]01'!K114+'[1]02'!K114+'[1]03'!K114+'[1]04'!K114+'[1]05'!K114+'[1]06'!K114+'[1]07'!K114+'[1]08'!K114+'[1]09'!K114+'[1]10'!K114</f>
        <v>30.7</v>
      </c>
    </row>
    <row r="115" spans="1:11">
      <c r="A115" s="13">
        <v>3</v>
      </c>
      <c r="B115" s="13">
        <v>1</v>
      </c>
      <c r="C115" s="13">
        <v>2</v>
      </c>
      <c r="D115" s="13">
        <v>1</v>
      </c>
      <c r="E115" s="13">
        <v>1</v>
      </c>
      <c r="F115" s="13">
        <v>3</v>
      </c>
      <c r="G115" s="16" t="s">
        <v>103</v>
      </c>
      <c r="H115" s="13">
        <v>87</v>
      </c>
      <c r="I115" s="18">
        <f>+'[1]01'!I115+'[1]02'!I115+'[1]03'!I115+'[1]04'!I115+'[1]05'!I115+'[1]06'!I115+'[1]07'!I115+'[1]08'!I115+'[1]09'!I115+'[1]10'!I115</f>
        <v>0</v>
      </c>
      <c r="J115" s="18">
        <f>+'[1]01'!J115+'[1]02'!J115+'[1]03'!J115+'[1]04'!J115+'[1]05'!J115+'[1]06'!J115+'[1]07'!J115+'[1]08'!J115+'[1]09'!J115+'[1]10'!J115</f>
        <v>0</v>
      </c>
      <c r="K115" s="18">
        <f>+'[1]01'!K115+'[1]02'!K115+'[1]03'!K115+'[1]04'!K115+'[1]05'!K115+'[1]06'!K115+'[1]07'!K115+'[1]08'!K115+'[1]09'!K115+'[1]10'!K115</f>
        <v>0</v>
      </c>
    </row>
    <row r="116" spans="1:11" ht="16.5" customHeight="1">
      <c r="A116" s="13">
        <v>3</v>
      </c>
      <c r="B116" s="13">
        <v>1</v>
      </c>
      <c r="C116" s="13">
        <v>2</v>
      </c>
      <c r="D116" s="13">
        <v>1</v>
      </c>
      <c r="E116" s="13">
        <v>1</v>
      </c>
      <c r="F116" s="13">
        <v>4</v>
      </c>
      <c r="G116" s="16" t="s">
        <v>104</v>
      </c>
      <c r="H116" s="13">
        <v>88</v>
      </c>
      <c r="I116" s="18">
        <f>+'[1]01'!I116+'[1]02'!I116+'[1]03'!I116+'[1]04'!I116+'[1]05'!I116+'[1]06'!I116+'[1]07'!I116+'[1]08'!I116+'[1]09'!I116+'[1]10'!I116</f>
        <v>0</v>
      </c>
      <c r="J116" s="18">
        <f>+'[1]01'!J116+'[1]02'!J116+'[1]03'!J116+'[1]04'!J116+'[1]05'!J116+'[1]06'!J116+'[1]07'!J116+'[1]08'!J116+'[1]09'!J116+'[1]10'!J116</f>
        <v>0</v>
      </c>
      <c r="K116" s="18">
        <f>+'[1]01'!K116+'[1]02'!K116+'[1]03'!K116+'[1]04'!K116+'[1]05'!K116+'[1]06'!K116+'[1]07'!K116+'[1]08'!K116+'[1]09'!K116+'[1]10'!K116</f>
        <v>0</v>
      </c>
    </row>
    <row r="117" spans="1:11">
      <c r="A117" s="13">
        <v>3</v>
      </c>
      <c r="B117" s="13">
        <v>1</v>
      </c>
      <c r="C117" s="13">
        <v>2</v>
      </c>
      <c r="D117" s="13">
        <v>1</v>
      </c>
      <c r="E117" s="13">
        <v>1</v>
      </c>
      <c r="F117" s="13">
        <v>5</v>
      </c>
      <c r="G117" s="16" t="s">
        <v>105</v>
      </c>
      <c r="H117" s="13">
        <v>89</v>
      </c>
      <c r="I117" s="18">
        <f>+'[1]01'!I117+'[1]02'!I117+'[1]03'!I117+'[1]04'!I117+'[1]05'!I117+'[1]06'!I117+'[1]07'!I117+'[1]08'!I117+'[1]09'!I117+'[1]10'!I117</f>
        <v>152.80000000000001</v>
      </c>
      <c r="J117" s="18">
        <f>+'[1]01'!J117+'[1]02'!J117+'[1]03'!J117+'[1]04'!J117+'[1]05'!J117+'[1]06'!J117+'[1]07'!J117+'[1]08'!J117+'[1]09'!J117+'[1]10'!J117</f>
        <v>152.80000000000001</v>
      </c>
      <c r="K117" s="18">
        <f>+'[1]01'!K117+'[1]02'!K117+'[1]03'!K117+'[1]04'!K117+'[1]05'!K117+'[1]06'!K117+'[1]07'!K117+'[1]08'!K117+'[1]09'!K117+'[1]10'!K117</f>
        <v>20.2</v>
      </c>
    </row>
    <row r="118" spans="1:11" ht="23.25" customHeight="1">
      <c r="A118" s="13">
        <v>3</v>
      </c>
      <c r="B118" s="13">
        <v>1</v>
      </c>
      <c r="C118" s="13">
        <v>4</v>
      </c>
      <c r="D118" s="13"/>
      <c r="E118" s="13"/>
      <c r="F118" s="13"/>
      <c r="G118" s="16" t="s">
        <v>106</v>
      </c>
      <c r="H118" s="13">
        <v>90</v>
      </c>
      <c r="I118" s="17">
        <f>I119</f>
        <v>0</v>
      </c>
      <c r="J118" s="17">
        <f>J119</f>
        <v>0</v>
      </c>
      <c r="K118" s="17">
        <f>K119</f>
        <v>0</v>
      </c>
    </row>
    <row r="119" spans="1:11" ht="23.25" customHeight="1">
      <c r="A119" s="13">
        <v>3</v>
      </c>
      <c r="B119" s="13">
        <v>1</v>
      </c>
      <c r="C119" s="13">
        <v>4</v>
      </c>
      <c r="D119" s="13">
        <v>1</v>
      </c>
      <c r="E119" s="13">
        <v>1</v>
      </c>
      <c r="F119" s="13">
        <v>1</v>
      </c>
      <c r="G119" s="16" t="s">
        <v>106</v>
      </c>
      <c r="H119" s="13">
        <v>91</v>
      </c>
      <c r="I119" s="18">
        <v>0</v>
      </c>
      <c r="J119" s="18">
        <v>0</v>
      </c>
      <c r="K119" s="18">
        <v>0</v>
      </c>
    </row>
    <row r="120" spans="1:11" ht="17.25" customHeight="1">
      <c r="A120" s="13">
        <v>3</v>
      </c>
      <c r="B120" s="13">
        <v>1</v>
      </c>
      <c r="C120" s="13">
        <v>5</v>
      </c>
      <c r="D120" s="13"/>
      <c r="E120" s="13"/>
      <c r="F120" s="13"/>
      <c r="G120" s="16" t="s">
        <v>107</v>
      </c>
      <c r="H120" s="13">
        <v>92</v>
      </c>
      <c r="I120" s="17">
        <f>(I121+I122+I123)</f>
        <v>0</v>
      </c>
      <c r="J120" s="17">
        <f>(J121+J122+J123)</f>
        <v>0</v>
      </c>
      <c r="K120" s="17">
        <f>(K121+K122+K123)</f>
        <v>0</v>
      </c>
    </row>
    <row r="121" spans="1:11" ht="15" customHeight="1">
      <c r="A121" s="13">
        <v>3</v>
      </c>
      <c r="B121" s="13">
        <v>1</v>
      </c>
      <c r="C121" s="13">
        <v>5</v>
      </c>
      <c r="D121" s="13">
        <v>1</v>
      </c>
      <c r="E121" s="13">
        <v>1</v>
      </c>
      <c r="F121" s="13">
        <v>1</v>
      </c>
      <c r="G121" s="16" t="s">
        <v>108</v>
      </c>
      <c r="H121" s="13">
        <v>93</v>
      </c>
      <c r="I121" s="18"/>
      <c r="J121" s="18"/>
      <c r="K121" s="18"/>
    </row>
    <row r="122" spans="1:11" ht="15" customHeight="1">
      <c r="A122" s="13">
        <v>3</v>
      </c>
      <c r="B122" s="13">
        <v>1</v>
      </c>
      <c r="C122" s="13">
        <v>5</v>
      </c>
      <c r="D122" s="13">
        <v>1</v>
      </c>
      <c r="E122" s="13">
        <v>1</v>
      </c>
      <c r="F122" s="13">
        <v>2</v>
      </c>
      <c r="G122" s="16" t="s">
        <v>109</v>
      </c>
      <c r="H122" s="13">
        <v>94</v>
      </c>
      <c r="I122" s="18"/>
      <c r="J122" s="18"/>
      <c r="K122" s="18"/>
    </row>
    <row r="123" spans="1:11" ht="15.75" customHeight="1">
      <c r="A123" s="13">
        <v>3</v>
      </c>
      <c r="B123" s="13">
        <v>1</v>
      </c>
      <c r="C123" s="13">
        <v>5</v>
      </c>
      <c r="D123" s="13">
        <v>1</v>
      </c>
      <c r="E123" s="13">
        <v>1</v>
      </c>
      <c r="F123" s="13">
        <v>3</v>
      </c>
      <c r="G123" s="16" t="s">
        <v>110</v>
      </c>
      <c r="H123" s="13">
        <v>95</v>
      </c>
      <c r="I123" s="18"/>
      <c r="J123" s="18"/>
      <c r="K123" s="18"/>
    </row>
    <row r="124" spans="1:11" ht="22.5" customHeight="1">
      <c r="A124" s="12">
        <v>3</v>
      </c>
      <c r="B124" s="12">
        <v>2</v>
      </c>
      <c r="C124" s="13"/>
      <c r="D124" s="13"/>
      <c r="E124" s="13"/>
      <c r="F124" s="13"/>
      <c r="G124" s="14" t="s">
        <v>111</v>
      </c>
      <c r="H124" s="12">
        <v>96</v>
      </c>
      <c r="I124" s="15">
        <f>I125+I131</f>
        <v>0</v>
      </c>
      <c r="J124" s="15">
        <f>J125+J131</f>
        <v>0</v>
      </c>
      <c r="K124" s="15">
        <f>K125+K131</f>
        <v>0</v>
      </c>
    </row>
    <row r="125" spans="1:11">
      <c r="A125" s="13">
        <v>3</v>
      </c>
      <c r="B125" s="13">
        <v>2</v>
      </c>
      <c r="C125" s="13">
        <v>1</v>
      </c>
      <c r="D125" s="13"/>
      <c r="E125" s="13"/>
      <c r="F125" s="13"/>
      <c r="G125" s="16" t="s">
        <v>112</v>
      </c>
      <c r="H125" s="13">
        <v>97</v>
      </c>
      <c r="I125" s="17">
        <f>I126+I128</f>
        <v>0</v>
      </c>
      <c r="J125" s="17">
        <f>J126+J128</f>
        <v>0</v>
      </c>
      <c r="K125" s="17">
        <f>K126+K128</f>
        <v>0</v>
      </c>
    </row>
    <row r="126" spans="1:11" ht="22.5">
      <c r="A126" s="13">
        <v>3</v>
      </c>
      <c r="B126" s="13">
        <v>2</v>
      </c>
      <c r="C126" s="13">
        <v>1</v>
      </c>
      <c r="D126" s="13">
        <v>5</v>
      </c>
      <c r="E126" s="13"/>
      <c r="F126" s="13"/>
      <c r="G126" s="16" t="s">
        <v>113</v>
      </c>
      <c r="H126" s="13">
        <v>98</v>
      </c>
      <c r="I126" s="17">
        <f>I127</f>
        <v>0</v>
      </c>
      <c r="J126" s="17">
        <f>J127</f>
        <v>0</v>
      </c>
      <c r="K126" s="17">
        <f>K127</f>
        <v>0</v>
      </c>
    </row>
    <row r="127" spans="1:11" ht="22.5">
      <c r="A127" s="13">
        <v>3</v>
      </c>
      <c r="B127" s="13">
        <v>2</v>
      </c>
      <c r="C127" s="13">
        <v>1</v>
      </c>
      <c r="D127" s="13">
        <v>5</v>
      </c>
      <c r="E127" s="13">
        <v>1</v>
      </c>
      <c r="F127" s="13">
        <v>1</v>
      </c>
      <c r="G127" s="16" t="s">
        <v>113</v>
      </c>
      <c r="H127" s="13">
        <v>99</v>
      </c>
      <c r="I127" s="18"/>
      <c r="J127" s="18"/>
      <c r="K127" s="18"/>
    </row>
    <row r="128" spans="1:11">
      <c r="A128" s="13">
        <v>3</v>
      </c>
      <c r="B128" s="13">
        <v>2</v>
      </c>
      <c r="C128" s="13">
        <v>1</v>
      </c>
      <c r="D128" s="13">
        <v>7</v>
      </c>
      <c r="E128" s="13"/>
      <c r="F128" s="13"/>
      <c r="G128" s="16" t="s">
        <v>114</v>
      </c>
      <c r="H128" s="13">
        <v>100</v>
      </c>
      <c r="I128" s="17">
        <f>I129+I130</f>
        <v>0</v>
      </c>
      <c r="J128" s="17">
        <f>J129+J130</f>
        <v>0</v>
      </c>
      <c r="K128" s="17">
        <f>K129+K130</f>
        <v>0</v>
      </c>
    </row>
    <row r="129" spans="1:11">
      <c r="A129" s="13">
        <v>3</v>
      </c>
      <c r="B129" s="13">
        <v>2</v>
      </c>
      <c r="C129" s="13">
        <v>1</v>
      </c>
      <c r="D129" s="13">
        <v>7</v>
      </c>
      <c r="E129" s="13">
        <v>1</v>
      </c>
      <c r="F129" s="13">
        <v>1</v>
      </c>
      <c r="G129" s="16" t="s">
        <v>115</v>
      </c>
      <c r="H129" s="13">
        <v>101</v>
      </c>
      <c r="I129" s="18"/>
      <c r="J129" s="18"/>
      <c r="K129" s="18"/>
    </row>
    <row r="130" spans="1:11">
      <c r="A130" s="13">
        <v>3</v>
      </c>
      <c r="B130" s="13">
        <v>2</v>
      </c>
      <c r="C130" s="13">
        <v>1</v>
      </c>
      <c r="D130" s="13">
        <v>7</v>
      </c>
      <c r="E130" s="13">
        <v>1</v>
      </c>
      <c r="F130" s="13">
        <v>2</v>
      </c>
      <c r="G130" s="16" t="s">
        <v>116</v>
      </c>
      <c r="H130" s="13">
        <v>102</v>
      </c>
      <c r="I130" s="18"/>
      <c r="J130" s="18"/>
      <c r="K130" s="18"/>
    </row>
    <row r="131" spans="1:11">
      <c r="A131" s="13">
        <v>3</v>
      </c>
      <c r="B131" s="13">
        <v>2</v>
      </c>
      <c r="C131" s="13">
        <v>2</v>
      </c>
      <c r="D131" s="13"/>
      <c r="E131" s="13"/>
      <c r="F131" s="13"/>
      <c r="G131" s="16" t="s">
        <v>117</v>
      </c>
      <c r="H131" s="13">
        <v>103</v>
      </c>
      <c r="I131" s="17">
        <f>I132+I134</f>
        <v>0</v>
      </c>
      <c r="J131" s="17">
        <f>J132+J134</f>
        <v>0</v>
      </c>
      <c r="K131" s="17">
        <f>K132+K134</f>
        <v>0</v>
      </c>
    </row>
    <row r="132" spans="1:11" ht="22.5">
      <c r="A132" s="13">
        <v>3</v>
      </c>
      <c r="B132" s="13">
        <v>2</v>
      </c>
      <c r="C132" s="13">
        <v>2</v>
      </c>
      <c r="D132" s="13">
        <v>5</v>
      </c>
      <c r="E132" s="13"/>
      <c r="F132" s="13"/>
      <c r="G132" s="16" t="s">
        <v>113</v>
      </c>
      <c r="H132" s="13">
        <v>104</v>
      </c>
      <c r="I132" s="17">
        <f>I133</f>
        <v>0</v>
      </c>
      <c r="J132" s="17">
        <f>J133</f>
        <v>0</v>
      </c>
      <c r="K132" s="17">
        <f>K133</f>
        <v>0</v>
      </c>
    </row>
    <row r="133" spans="1:11" ht="22.5">
      <c r="A133" s="13">
        <v>3</v>
      </c>
      <c r="B133" s="13">
        <v>2</v>
      </c>
      <c r="C133" s="13">
        <v>2</v>
      </c>
      <c r="D133" s="13">
        <v>5</v>
      </c>
      <c r="E133" s="13">
        <v>1</v>
      </c>
      <c r="F133" s="13">
        <v>1</v>
      </c>
      <c r="G133" s="16" t="s">
        <v>113</v>
      </c>
      <c r="H133" s="13">
        <v>105</v>
      </c>
      <c r="I133" s="18"/>
      <c r="J133" s="18"/>
      <c r="K133" s="18"/>
    </row>
    <row r="134" spans="1:11">
      <c r="A134" s="13">
        <v>3</v>
      </c>
      <c r="B134" s="13">
        <v>2</v>
      </c>
      <c r="C134" s="13">
        <v>2</v>
      </c>
      <c r="D134" s="13">
        <v>7</v>
      </c>
      <c r="E134" s="13"/>
      <c r="F134" s="13"/>
      <c r="G134" s="16" t="s">
        <v>114</v>
      </c>
      <c r="H134" s="13">
        <v>106</v>
      </c>
      <c r="I134" s="17">
        <f>I135+I136</f>
        <v>0</v>
      </c>
      <c r="J134" s="17">
        <f>J135+J136</f>
        <v>0</v>
      </c>
      <c r="K134" s="17">
        <f>K135+K136</f>
        <v>0</v>
      </c>
    </row>
    <row r="135" spans="1:11">
      <c r="A135" s="13">
        <v>3</v>
      </c>
      <c r="B135" s="13">
        <v>2</v>
      </c>
      <c r="C135" s="13">
        <v>2</v>
      </c>
      <c r="D135" s="13">
        <v>7</v>
      </c>
      <c r="E135" s="13">
        <v>1</v>
      </c>
      <c r="F135" s="13">
        <v>1</v>
      </c>
      <c r="G135" s="16" t="s">
        <v>115</v>
      </c>
      <c r="H135" s="13">
        <v>107</v>
      </c>
      <c r="I135" s="18"/>
      <c r="J135" s="18"/>
      <c r="K135" s="18"/>
    </row>
    <row r="136" spans="1:11">
      <c r="A136" s="13">
        <v>3</v>
      </c>
      <c r="B136" s="13">
        <v>2</v>
      </c>
      <c r="C136" s="13">
        <v>2</v>
      </c>
      <c r="D136" s="13">
        <v>7</v>
      </c>
      <c r="E136" s="13">
        <v>1</v>
      </c>
      <c r="F136" s="13">
        <v>2</v>
      </c>
      <c r="G136" s="16" t="s">
        <v>116</v>
      </c>
      <c r="H136" s="13">
        <v>108</v>
      </c>
      <c r="I136" s="18"/>
      <c r="J136" s="18"/>
      <c r="K136" s="18"/>
    </row>
    <row r="137" spans="1:11" ht="36.75" customHeight="1">
      <c r="A137" s="12">
        <v>3</v>
      </c>
      <c r="B137" s="12">
        <v>3</v>
      </c>
      <c r="C137" s="13"/>
      <c r="D137" s="13"/>
      <c r="E137" s="13"/>
      <c r="F137" s="13"/>
      <c r="G137" s="14" t="s">
        <v>118</v>
      </c>
      <c r="H137" s="12">
        <v>109</v>
      </c>
      <c r="I137" s="15">
        <f>I138+I145</f>
        <v>778.5</v>
      </c>
      <c r="J137" s="15">
        <f>J138+J145</f>
        <v>778.5</v>
      </c>
      <c r="K137" s="15">
        <f>K138+K145</f>
        <v>778.4</v>
      </c>
    </row>
    <row r="138" spans="1:11">
      <c r="A138" s="13">
        <v>3</v>
      </c>
      <c r="B138" s="13">
        <v>3</v>
      </c>
      <c r="C138" s="13">
        <v>1</v>
      </c>
      <c r="D138" s="13"/>
      <c r="E138" s="13"/>
      <c r="F138" s="13"/>
      <c r="G138" s="16" t="s">
        <v>112</v>
      </c>
      <c r="H138" s="13">
        <v>110</v>
      </c>
      <c r="I138" s="17">
        <f>I139+I142</f>
        <v>778.5</v>
      </c>
      <c r="J138" s="17">
        <f>J139+J142</f>
        <v>778.5</v>
      </c>
      <c r="K138" s="17">
        <f>K139+K142</f>
        <v>778.4</v>
      </c>
    </row>
    <row r="139" spans="1:11">
      <c r="A139" s="13">
        <v>3</v>
      </c>
      <c r="B139" s="13">
        <v>3</v>
      </c>
      <c r="C139" s="13">
        <v>1</v>
      </c>
      <c r="D139" s="13">
        <v>4</v>
      </c>
      <c r="E139" s="13"/>
      <c r="F139" s="13"/>
      <c r="G139" s="16" t="s">
        <v>119</v>
      </c>
      <c r="H139" s="13">
        <v>111</v>
      </c>
      <c r="I139" s="17">
        <f>I140+I141</f>
        <v>778.5</v>
      </c>
      <c r="J139" s="17">
        <f>J140+J141</f>
        <v>778.5</v>
      </c>
      <c r="K139" s="17">
        <f>K140+K141</f>
        <v>778.4</v>
      </c>
    </row>
    <row r="140" spans="1:11">
      <c r="A140" s="13">
        <v>3</v>
      </c>
      <c r="B140" s="13">
        <v>3</v>
      </c>
      <c r="C140" s="13">
        <v>1</v>
      </c>
      <c r="D140" s="13">
        <v>4</v>
      </c>
      <c r="E140" s="13">
        <v>1</v>
      </c>
      <c r="F140" s="13">
        <v>1</v>
      </c>
      <c r="G140" s="16" t="s">
        <v>115</v>
      </c>
      <c r="H140" s="13">
        <v>112</v>
      </c>
      <c r="I140" s="18">
        <v>0</v>
      </c>
      <c r="J140" s="18">
        <v>0</v>
      </c>
      <c r="K140" s="18">
        <v>0</v>
      </c>
    </row>
    <row r="141" spans="1:11">
      <c r="A141" s="13">
        <v>3</v>
      </c>
      <c r="B141" s="13">
        <v>3</v>
      </c>
      <c r="C141" s="13">
        <v>1</v>
      </c>
      <c r="D141" s="13">
        <v>4</v>
      </c>
      <c r="E141" s="13">
        <v>1</v>
      </c>
      <c r="F141" s="13">
        <v>2</v>
      </c>
      <c r="G141" s="16" t="s">
        <v>116</v>
      </c>
      <c r="H141" s="13">
        <v>113</v>
      </c>
      <c r="I141" s="18">
        <v>778.5</v>
      </c>
      <c r="J141" s="18">
        <v>778.5</v>
      </c>
      <c r="K141" s="18">
        <v>778.4</v>
      </c>
    </row>
    <row r="142" spans="1:11">
      <c r="A142" s="13">
        <v>3</v>
      </c>
      <c r="B142" s="13">
        <v>3</v>
      </c>
      <c r="C142" s="13">
        <v>1</v>
      </c>
      <c r="D142" s="13">
        <v>7</v>
      </c>
      <c r="E142" s="13"/>
      <c r="F142" s="13"/>
      <c r="G142" s="16" t="s">
        <v>114</v>
      </c>
      <c r="H142" s="13">
        <v>114</v>
      </c>
      <c r="I142" s="17">
        <f>I143+I144</f>
        <v>0</v>
      </c>
      <c r="J142" s="17">
        <f>J143+J144</f>
        <v>0</v>
      </c>
      <c r="K142" s="17">
        <f>K143+K144</f>
        <v>0</v>
      </c>
    </row>
    <row r="143" spans="1:11">
      <c r="A143" s="13">
        <v>3</v>
      </c>
      <c r="B143" s="13">
        <v>3</v>
      </c>
      <c r="C143" s="13">
        <v>1</v>
      </c>
      <c r="D143" s="13">
        <v>7</v>
      </c>
      <c r="E143" s="13">
        <v>1</v>
      </c>
      <c r="F143" s="13">
        <v>1</v>
      </c>
      <c r="G143" s="16" t="s">
        <v>115</v>
      </c>
      <c r="H143" s="13">
        <v>115</v>
      </c>
      <c r="I143" s="18"/>
      <c r="J143" s="18"/>
      <c r="K143" s="18"/>
    </row>
    <row r="144" spans="1:11">
      <c r="A144" s="13">
        <v>3</v>
      </c>
      <c r="B144" s="13">
        <v>3</v>
      </c>
      <c r="C144" s="13">
        <v>1</v>
      </c>
      <c r="D144" s="13">
        <v>7</v>
      </c>
      <c r="E144" s="13">
        <v>1</v>
      </c>
      <c r="F144" s="13">
        <v>2</v>
      </c>
      <c r="G144" s="16" t="s">
        <v>116</v>
      </c>
      <c r="H144" s="13">
        <v>116</v>
      </c>
      <c r="I144" s="18"/>
      <c r="J144" s="18"/>
      <c r="K144" s="18"/>
    </row>
    <row r="145" spans="1:13">
      <c r="A145" s="13">
        <v>3</v>
      </c>
      <c r="B145" s="13">
        <v>3</v>
      </c>
      <c r="C145" s="13">
        <v>2</v>
      </c>
      <c r="D145" s="13"/>
      <c r="E145" s="13"/>
      <c r="F145" s="13"/>
      <c r="G145" s="16" t="s">
        <v>117</v>
      </c>
      <c r="H145" s="13">
        <v>117</v>
      </c>
      <c r="I145" s="17">
        <f>I146+I149</f>
        <v>0</v>
      </c>
      <c r="J145" s="17">
        <f>J146+J149</f>
        <v>0</v>
      </c>
      <c r="K145" s="17">
        <f>K146+K149</f>
        <v>0</v>
      </c>
    </row>
    <row r="146" spans="1:13">
      <c r="A146" s="13">
        <v>3</v>
      </c>
      <c r="B146" s="13">
        <v>3</v>
      </c>
      <c r="C146" s="13">
        <v>2</v>
      </c>
      <c r="D146" s="13">
        <v>4</v>
      </c>
      <c r="E146" s="13"/>
      <c r="F146" s="13"/>
      <c r="G146" s="16" t="s">
        <v>119</v>
      </c>
      <c r="H146" s="13">
        <v>118</v>
      </c>
      <c r="I146" s="17">
        <f>I147+I148</f>
        <v>0</v>
      </c>
      <c r="J146" s="17">
        <f>J147+J148</f>
        <v>0</v>
      </c>
      <c r="K146" s="17">
        <f>K147+K148</f>
        <v>0</v>
      </c>
    </row>
    <row r="147" spans="1:13">
      <c r="A147" s="13">
        <v>3</v>
      </c>
      <c r="B147" s="13">
        <v>3</v>
      </c>
      <c r="C147" s="13">
        <v>2</v>
      </c>
      <c r="D147" s="13">
        <v>4</v>
      </c>
      <c r="E147" s="13">
        <v>1</v>
      </c>
      <c r="F147" s="13">
        <v>1</v>
      </c>
      <c r="G147" s="16" t="s">
        <v>115</v>
      </c>
      <c r="H147" s="13">
        <v>119</v>
      </c>
      <c r="I147" s="18">
        <v>0</v>
      </c>
      <c r="J147" s="18">
        <v>0</v>
      </c>
      <c r="K147" s="18">
        <v>0</v>
      </c>
    </row>
    <row r="148" spans="1:13">
      <c r="A148" s="13">
        <v>3</v>
      </c>
      <c r="B148" s="13">
        <v>3</v>
      </c>
      <c r="C148" s="13">
        <v>2</v>
      </c>
      <c r="D148" s="13">
        <v>4</v>
      </c>
      <c r="E148" s="13">
        <v>1</v>
      </c>
      <c r="F148" s="13">
        <v>2</v>
      </c>
      <c r="G148" s="16" t="s">
        <v>116</v>
      </c>
      <c r="H148" s="13">
        <v>120</v>
      </c>
      <c r="I148" s="18">
        <v>0</v>
      </c>
      <c r="J148" s="18">
        <v>0</v>
      </c>
      <c r="K148" s="18">
        <v>0</v>
      </c>
    </row>
    <row r="149" spans="1:13">
      <c r="A149" s="13">
        <v>3</v>
      </c>
      <c r="B149" s="13">
        <v>3</v>
      </c>
      <c r="C149" s="13">
        <v>2</v>
      </c>
      <c r="D149" s="13">
        <v>7</v>
      </c>
      <c r="E149" s="13"/>
      <c r="F149" s="13"/>
      <c r="G149" s="16" t="s">
        <v>114</v>
      </c>
      <c r="H149" s="13">
        <v>121</v>
      </c>
      <c r="I149" s="17">
        <f>I150</f>
        <v>0</v>
      </c>
      <c r="J149" s="17">
        <f>J150</f>
        <v>0</v>
      </c>
      <c r="K149" s="17">
        <f>K150</f>
        <v>0</v>
      </c>
    </row>
    <row r="150" spans="1:13">
      <c r="A150" s="13">
        <v>3</v>
      </c>
      <c r="B150" s="13">
        <v>3</v>
      </c>
      <c r="C150" s="13">
        <v>2</v>
      </c>
      <c r="D150" s="13">
        <v>7</v>
      </c>
      <c r="E150" s="13">
        <v>1</v>
      </c>
      <c r="F150" s="13">
        <v>1</v>
      </c>
      <c r="G150" s="16" t="s">
        <v>114</v>
      </c>
      <c r="H150" s="13">
        <v>122</v>
      </c>
      <c r="I150" s="18">
        <v>0</v>
      </c>
      <c r="J150" s="18">
        <v>0</v>
      </c>
      <c r="K150" s="18">
        <v>0</v>
      </c>
    </row>
    <row r="151" spans="1:13">
      <c r="A151" s="13"/>
      <c r="B151" s="13"/>
      <c r="C151" s="13"/>
      <c r="D151" s="13"/>
      <c r="E151" s="13"/>
      <c r="F151" s="13"/>
      <c r="G151" s="14" t="s">
        <v>120</v>
      </c>
      <c r="H151" s="12">
        <v>123</v>
      </c>
      <c r="I151" s="15">
        <f>I29+I93</f>
        <v>26551.300000000003</v>
      </c>
      <c r="J151" s="15">
        <f>J29+J93</f>
        <v>26551.300000000003</v>
      </c>
      <c r="K151" s="15">
        <f>K29+K93</f>
        <v>24452.5</v>
      </c>
    </row>
    <row r="152" spans="1:13" ht="21">
      <c r="A152" s="13"/>
      <c r="B152" s="13"/>
      <c r="C152" s="13"/>
      <c r="D152" s="13"/>
      <c r="E152" s="13"/>
      <c r="F152" s="13"/>
      <c r="G152" s="14" t="s">
        <v>121</v>
      </c>
      <c r="H152" s="12">
        <v>124</v>
      </c>
      <c r="I152" s="15">
        <f>I151-I124-I137</f>
        <v>25772.800000000003</v>
      </c>
      <c r="J152" s="15">
        <f>J151-J124-J137</f>
        <v>25772.800000000003</v>
      </c>
      <c r="K152" s="15">
        <f>K151-K124-K137</f>
        <v>23674.1</v>
      </c>
    </row>
    <row r="155" spans="1:13">
      <c r="B155" s="302" t="s">
        <v>122</v>
      </c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</row>
    <row r="156" spans="1:13">
      <c r="B156" s="303" t="s">
        <v>123</v>
      </c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</row>
    <row r="157" spans="1:13">
      <c r="B157" s="304" t="s">
        <v>124</v>
      </c>
      <c r="C157" s="304"/>
      <c r="D157" s="304"/>
      <c r="E157" s="304"/>
      <c r="F157" s="304"/>
      <c r="G157" s="304"/>
    </row>
  </sheetData>
  <sheetProtection password="CEF7" sheet="1" objects="1" scenarios="1" selectLockedCells="1"/>
  <mergeCells count="29">
    <mergeCell ref="D8:M8"/>
    <mergeCell ref="J1:O1"/>
    <mergeCell ref="J2:O2"/>
    <mergeCell ref="J3:O3"/>
    <mergeCell ref="G5:K5"/>
    <mergeCell ref="G6:K6"/>
    <mergeCell ref="B22:I22"/>
    <mergeCell ref="G9:M9"/>
    <mergeCell ref="G10:K10"/>
    <mergeCell ref="G11:K11"/>
    <mergeCell ref="G13:J13"/>
    <mergeCell ref="G14:J14"/>
    <mergeCell ref="G16:J16"/>
    <mergeCell ref="G17:J17"/>
    <mergeCell ref="J18:O18"/>
    <mergeCell ref="J19:K19"/>
    <mergeCell ref="B21:I21"/>
    <mergeCell ref="J21:K21"/>
    <mergeCell ref="B23:I23"/>
    <mergeCell ref="A25:F27"/>
    <mergeCell ref="G25:G27"/>
    <mergeCell ref="H25:H27"/>
    <mergeCell ref="I25:I27"/>
    <mergeCell ref="K25:K27"/>
    <mergeCell ref="A28:F28"/>
    <mergeCell ref="B155:M155"/>
    <mergeCell ref="B156:M156"/>
    <mergeCell ref="B157:G157"/>
    <mergeCell ref="J25:J27"/>
  </mergeCells>
  <pageMargins left="0.74803149606299213" right="0.74803149606299213" top="0.39370078740157483" bottom="0.23622047244094491" header="0.51181102362204722" footer="0.51181102362204722"/>
  <pageSetup paperSize="9" scale="85" orientation="portrait" r:id="rId1"/>
  <headerFooter alignWithMargins="0">
    <oddHeader>&amp;C&amp;8&amp;P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zoomScale="130" zoomScaleNormal="130" workbookViewId="0">
      <selection activeCell="A16" sqref="A16:F16"/>
    </sheetView>
  </sheetViews>
  <sheetFormatPr defaultColWidth="8.83203125" defaultRowHeight="12.75"/>
  <cols>
    <col min="1" max="1" width="44.6640625" style="112" customWidth="1"/>
    <col min="2" max="2" width="4.6640625" style="112" customWidth="1"/>
    <col min="3" max="3" width="14.83203125" style="112" customWidth="1"/>
    <col min="4" max="4" width="13.5" style="112" customWidth="1"/>
    <col min="5" max="5" width="14.33203125" style="112" customWidth="1"/>
    <col min="6" max="6" width="15.33203125" style="112" customWidth="1"/>
    <col min="7" max="7" width="8" style="150" customWidth="1"/>
    <col min="8" max="256" width="8.83203125" style="112"/>
    <col min="257" max="257" width="44.6640625" style="112" customWidth="1"/>
    <col min="258" max="258" width="4.6640625" style="112" customWidth="1"/>
    <col min="259" max="259" width="14.83203125" style="112" customWidth="1"/>
    <col min="260" max="260" width="13.5" style="112" customWidth="1"/>
    <col min="261" max="261" width="14.33203125" style="112" customWidth="1"/>
    <col min="262" max="262" width="15.33203125" style="112" customWidth="1"/>
    <col min="263" max="263" width="8" style="112" customWidth="1"/>
    <col min="264" max="512" width="8.83203125" style="112"/>
    <col min="513" max="513" width="44.6640625" style="112" customWidth="1"/>
    <col min="514" max="514" width="4.6640625" style="112" customWidth="1"/>
    <col min="515" max="515" width="14.83203125" style="112" customWidth="1"/>
    <col min="516" max="516" width="13.5" style="112" customWidth="1"/>
    <col min="517" max="517" width="14.33203125" style="112" customWidth="1"/>
    <col min="518" max="518" width="15.33203125" style="112" customWidth="1"/>
    <col min="519" max="519" width="8" style="112" customWidth="1"/>
    <col min="520" max="768" width="8.83203125" style="112"/>
    <col min="769" max="769" width="44.6640625" style="112" customWidth="1"/>
    <col min="770" max="770" width="4.6640625" style="112" customWidth="1"/>
    <col min="771" max="771" width="14.83203125" style="112" customWidth="1"/>
    <col min="772" max="772" width="13.5" style="112" customWidth="1"/>
    <col min="773" max="773" width="14.33203125" style="112" customWidth="1"/>
    <col min="774" max="774" width="15.33203125" style="112" customWidth="1"/>
    <col min="775" max="775" width="8" style="112" customWidth="1"/>
    <col min="776" max="1024" width="8.83203125" style="112"/>
    <col min="1025" max="1025" width="44.6640625" style="112" customWidth="1"/>
    <col min="1026" max="1026" width="4.6640625" style="112" customWidth="1"/>
    <col min="1027" max="1027" width="14.83203125" style="112" customWidth="1"/>
    <col min="1028" max="1028" width="13.5" style="112" customWidth="1"/>
    <col min="1029" max="1029" width="14.33203125" style="112" customWidth="1"/>
    <col min="1030" max="1030" width="15.33203125" style="112" customWidth="1"/>
    <col min="1031" max="1031" width="8" style="112" customWidth="1"/>
    <col min="1032" max="1280" width="8.83203125" style="112"/>
    <col min="1281" max="1281" width="44.6640625" style="112" customWidth="1"/>
    <col min="1282" max="1282" width="4.6640625" style="112" customWidth="1"/>
    <col min="1283" max="1283" width="14.83203125" style="112" customWidth="1"/>
    <col min="1284" max="1284" width="13.5" style="112" customWidth="1"/>
    <col min="1285" max="1285" width="14.33203125" style="112" customWidth="1"/>
    <col min="1286" max="1286" width="15.33203125" style="112" customWidth="1"/>
    <col min="1287" max="1287" width="8" style="112" customWidth="1"/>
    <col min="1288" max="1536" width="8.83203125" style="112"/>
    <col min="1537" max="1537" width="44.6640625" style="112" customWidth="1"/>
    <col min="1538" max="1538" width="4.6640625" style="112" customWidth="1"/>
    <col min="1539" max="1539" width="14.83203125" style="112" customWidth="1"/>
    <col min="1540" max="1540" width="13.5" style="112" customWidth="1"/>
    <col min="1541" max="1541" width="14.33203125" style="112" customWidth="1"/>
    <col min="1542" max="1542" width="15.33203125" style="112" customWidth="1"/>
    <col min="1543" max="1543" width="8" style="112" customWidth="1"/>
    <col min="1544" max="1792" width="8.83203125" style="112"/>
    <col min="1793" max="1793" width="44.6640625" style="112" customWidth="1"/>
    <col min="1794" max="1794" width="4.6640625" style="112" customWidth="1"/>
    <col min="1795" max="1795" width="14.83203125" style="112" customWidth="1"/>
    <col min="1796" max="1796" width="13.5" style="112" customWidth="1"/>
    <col min="1797" max="1797" width="14.33203125" style="112" customWidth="1"/>
    <col min="1798" max="1798" width="15.33203125" style="112" customWidth="1"/>
    <col min="1799" max="1799" width="8" style="112" customWidth="1"/>
    <col min="1800" max="2048" width="8.83203125" style="112"/>
    <col min="2049" max="2049" width="44.6640625" style="112" customWidth="1"/>
    <col min="2050" max="2050" width="4.6640625" style="112" customWidth="1"/>
    <col min="2051" max="2051" width="14.83203125" style="112" customWidth="1"/>
    <col min="2052" max="2052" width="13.5" style="112" customWidth="1"/>
    <col min="2053" max="2053" width="14.33203125" style="112" customWidth="1"/>
    <col min="2054" max="2054" width="15.33203125" style="112" customWidth="1"/>
    <col min="2055" max="2055" width="8" style="112" customWidth="1"/>
    <col min="2056" max="2304" width="8.83203125" style="112"/>
    <col min="2305" max="2305" width="44.6640625" style="112" customWidth="1"/>
    <col min="2306" max="2306" width="4.6640625" style="112" customWidth="1"/>
    <col min="2307" max="2307" width="14.83203125" style="112" customWidth="1"/>
    <col min="2308" max="2308" width="13.5" style="112" customWidth="1"/>
    <col min="2309" max="2309" width="14.33203125" style="112" customWidth="1"/>
    <col min="2310" max="2310" width="15.33203125" style="112" customWidth="1"/>
    <col min="2311" max="2311" width="8" style="112" customWidth="1"/>
    <col min="2312" max="2560" width="8.83203125" style="112"/>
    <col min="2561" max="2561" width="44.6640625" style="112" customWidth="1"/>
    <col min="2562" max="2562" width="4.6640625" style="112" customWidth="1"/>
    <col min="2563" max="2563" width="14.83203125" style="112" customWidth="1"/>
    <col min="2564" max="2564" width="13.5" style="112" customWidth="1"/>
    <col min="2565" max="2565" width="14.33203125" style="112" customWidth="1"/>
    <col min="2566" max="2566" width="15.33203125" style="112" customWidth="1"/>
    <col min="2567" max="2567" width="8" style="112" customWidth="1"/>
    <col min="2568" max="2816" width="8.83203125" style="112"/>
    <col min="2817" max="2817" width="44.6640625" style="112" customWidth="1"/>
    <col min="2818" max="2818" width="4.6640625" style="112" customWidth="1"/>
    <col min="2819" max="2819" width="14.83203125" style="112" customWidth="1"/>
    <col min="2820" max="2820" width="13.5" style="112" customWidth="1"/>
    <col min="2821" max="2821" width="14.33203125" style="112" customWidth="1"/>
    <col min="2822" max="2822" width="15.33203125" style="112" customWidth="1"/>
    <col min="2823" max="2823" width="8" style="112" customWidth="1"/>
    <col min="2824" max="3072" width="8.83203125" style="112"/>
    <col min="3073" max="3073" width="44.6640625" style="112" customWidth="1"/>
    <col min="3074" max="3074" width="4.6640625" style="112" customWidth="1"/>
    <col min="3075" max="3075" width="14.83203125" style="112" customWidth="1"/>
    <col min="3076" max="3076" width="13.5" style="112" customWidth="1"/>
    <col min="3077" max="3077" width="14.33203125" style="112" customWidth="1"/>
    <col min="3078" max="3078" width="15.33203125" style="112" customWidth="1"/>
    <col min="3079" max="3079" width="8" style="112" customWidth="1"/>
    <col min="3080" max="3328" width="8.83203125" style="112"/>
    <col min="3329" max="3329" width="44.6640625" style="112" customWidth="1"/>
    <col min="3330" max="3330" width="4.6640625" style="112" customWidth="1"/>
    <col min="3331" max="3331" width="14.83203125" style="112" customWidth="1"/>
    <col min="3332" max="3332" width="13.5" style="112" customWidth="1"/>
    <col min="3333" max="3333" width="14.33203125" style="112" customWidth="1"/>
    <col min="3334" max="3334" width="15.33203125" style="112" customWidth="1"/>
    <col min="3335" max="3335" width="8" style="112" customWidth="1"/>
    <col min="3336" max="3584" width="8.83203125" style="112"/>
    <col min="3585" max="3585" width="44.6640625" style="112" customWidth="1"/>
    <col min="3586" max="3586" width="4.6640625" style="112" customWidth="1"/>
    <col min="3587" max="3587" width="14.83203125" style="112" customWidth="1"/>
    <col min="3588" max="3588" width="13.5" style="112" customWidth="1"/>
    <col min="3589" max="3589" width="14.33203125" style="112" customWidth="1"/>
    <col min="3590" max="3590" width="15.33203125" style="112" customWidth="1"/>
    <col min="3591" max="3591" width="8" style="112" customWidth="1"/>
    <col min="3592" max="3840" width="8.83203125" style="112"/>
    <col min="3841" max="3841" width="44.6640625" style="112" customWidth="1"/>
    <col min="3842" max="3842" width="4.6640625" style="112" customWidth="1"/>
    <col min="3843" max="3843" width="14.83203125" style="112" customWidth="1"/>
    <col min="3844" max="3844" width="13.5" style="112" customWidth="1"/>
    <col min="3845" max="3845" width="14.33203125" style="112" customWidth="1"/>
    <col min="3846" max="3846" width="15.33203125" style="112" customWidth="1"/>
    <col min="3847" max="3847" width="8" style="112" customWidth="1"/>
    <col min="3848" max="4096" width="8.83203125" style="112"/>
    <col min="4097" max="4097" width="44.6640625" style="112" customWidth="1"/>
    <col min="4098" max="4098" width="4.6640625" style="112" customWidth="1"/>
    <col min="4099" max="4099" width="14.83203125" style="112" customWidth="1"/>
    <col min="4100" max="4100" width="13.5" style="112" customWidth="1"/>
    <col min="4101" max="4101" width="14.33203125" style="112" customWidth="1"/>
    <col min="4102" max="4102" width="15.33203125" style="112" customWidth="1"/>
    <col min="4103" max="4103" width="8" style="112" customWidth="1"/>
    <col min="4104" max="4352" width="8.83203125" style="112"/>
    <col min="4353" max="4353" width="44.6640625" style="112" customWidth="1"/>
    <col min="4354" max="4354" width="4.6640625" style="112" customWidth="1"/>
    <col min="4355" max="4355" width="14.83203125" style="112" customWidth="1"/>
    <col min="4356" max="4356" width="13.5" style="112" customWidth="1"/>
    <col min="4357" max="4357" width="14.33203125" style="112" customWidth="1"/>
    <col min="4358" max="4358" width="15.33203125" style="112" customWidth="1"/>
    <col min="4359" max="4359" width="8" style="112" customWidth="1"/>
    <col min="4360" max="4608" width="8.83203125" style="112"/>
    <col min="4609" max="4609" width="44.6640625" style="112" customWidth="1"/>
    <col min="4610" max="4610" width="4.6640625" style="112" customWidth="1"/>
    <col min="4611" max="4611" width="14.83203125" style="112" customWidth="1"/>
    <col min="4612" max="4612" width="13.5" style="112" customWidth="1"/>
    <col min="4613" max="4613" width="14.33203125" style="112" customWidth="1"/>
    <col min="4614" max="4614" width="15.33203125" style="112" customWidth="1"/>
    <col min="4615" max="4615" width="8" style="112" customWidth="1"/>
    <col min="4616" max="4864" width="8.83203125" style="112"/>
    <col min="4865" max="4865" width="44.6640625" style="112" customWidth="1"/>
    <col min="4866" max="4866" width="4.6640625" style="112" customWidth="1"/>
    <col min="4867" max="4867" width="14.83203125" style="112" customWidth="1"/>
    <col min="4868" max="4868" width="13.5" style="112" customWidth="1"/>
    <col min="4869" max="4869" width="14.33203125" style="112" customWidth="1"/>
    <col min="4870" max="4870" width="15.33203125" style="112" customWidth="1"/>
    <col min="4871" max="4871" width="8" style="112" customWidth="1"/>
    <col min="4872" max="5120" width="8.83203125" style="112"/>
    <col min="5121" max="5121" width="44.6640625" style="112" customWidth="1"/>
    <col min="5122" max="5122" width="4.6640625" style="112" customWidth="1"/>
    <col min="5123" max="5123" width="14.83203125" style="112" customWidth="1"/>
    <col min="5124" max="5124" width="13.5" style="112" customWidth="1"/>
    <col min="5125" max="5125" width="14.33203125" style="112" customWidth="1"/>
    <col min="5126" max="5126" width="15.33203125" style="112" customWidth="1"/>
    <col min="5127" max="5127" width="8" style="112" customWidth="1"/>
    <col min="5128" max="5376" width="8.83203125" style="112"/>
    <col min="5377" max="5377" width="44.6640625" style="112" customWidth="1"/>
    <col min="5378" max="5378" width="4.6640625" style="112" customWidth="1"/>
    <col min="5379" max="5379" width="14.83203125" style="112" customWidth="1"/>
    <col min="5380" max="5380" width="13.5" style="112" customWidth="1"/>
    <col min="5381" max="5381" width="14.33203125" style="112" customWidth="1"/>
    <col min="5382" max="5382" width="15.33203125" style="112" customWidth="1"/>
    <col min="5383" max="5383" width="8" style="112" customWidth="1"/>
    <col min="5384" max="5632" width="8.83203125" style="112"/>
    <col min="5633" max="5633" width="44.6640625" style="112" customWidth="1"/>
    <col min="5634" max="5634" width="4.6640625" style="112" customWidth="1"/>
    <col min="5635" max="5635" width="14.83203125" style="112" customWidth="1"/>
    <col min="5636" max="5636" width="13.5" style="112" customWidth="1"/>
    <col min="5637" max="5637" width="14.33203125" style="112" customWidth="1"/>
    <col min="5638" max="5638" width="15.33203125" style="112" customWidth="1"/>
    <col min="5639" max="5639" width="8" style="112" customWidth="1"/>
    <col min="5640" max="5888" width="8.83203125" style="112"/>
    <col min="5889" max="5889" width="44.6640625" style="112" customWidth="1"/>
    <col min="5890" max="5890" width="4.6640625" style="112" customWidth="1"/>
    <col min="5891" max="5891" width="14.83203125" style="112" customWidth="1"/>
    <col min="5892" max="5892" width="13.5" style="112" customWidth="1"/>
    <col min="5893" max="5893" width="14.33203125" style="112" customWidth="1"/>
    <col min="5894" max="5894" width="15.33203125" style="112" customWidth="1"/>
    <col min="5895" max="5895" width="8" style="112" customWidth="1"/>
    <col min="5896" max="6144" width="8.83203125" style="112"/>
    <col min="6145" max="6145" width="44.6640625" style="112" customWidth="1"/>
    <col min="6146" max="6146" width="4.6640625" style="112" customWidth="1"/>
    <col min="6147" max="6147" width="14.83203125" style="112" customWidth="1"/>
    <col min="6148" max="6148" width="13.5" style="112" customWidth="1"/>
    <col min="6149" max="6149" width="14.33203125" style="112" customWidth="1"/>
    <col min="6150" max="6150" width="15.33203125" style="112" customWidth="1"/>
    <col min="6151" max="6151" width="8" style="112" customWidth="1"/>
    <col min="6152" max="6400" width="8.83203125" style="112"/>
    <col min="6401" max="6401" width="44.6640625" style="112" customWidth="1"/>
    <col min="6402" max="6402" width="4.6640625" style="112" customWidth="1"/>
    <col min="6403" max="6403" width="14.83203125" style="112" customWidth="1"/>
    <col min="6404" max="6404" width="13.5" style="112" customWidth="1"/>
    <col min="6405" max="6405" width="14.33203125" style="112" customWidth="1"/>
    <col min="6406" max="6406" width="15.33203125" style="112" customWidth="1"/>
    <col min="6407" max="6407" width="8" style="112" customWidth="1"/>
    <col min="6408" max="6656" width="8.83203125" style="112"/>
    <col min="6657" max="6657" width="44.6640625" style="112" customWidth="1"/>
    <col min="6658" max="6658" width="4.6640625" style="112" customWidth="1"/>
    <col min="6659" max="6659" width="14.83203125" style="112" customWidth="1"/>
    <col min="6660" max="6660" width="13.5" style="112" customWidth="1"/>
    <col min="6661" max="6661" width="14.33203125" style="112" customWidth="1"/>
    <col min="6662" max="6662" width="15.33203125" style="112" customWidth="1"/>
    <col min="6663" max="6663" width="8" style="112" customWidth="1"/>
    <col min="6664" max="6912" width="8.83203125" style="112"/>
    <col min="6913" max="6913" width="44.6640625" style="112" customWidth="1"/>
    <col min="6914" max="6914" width="4.6640625" style="112" customWidth="1"/>
    <col min="6915" max="6915" width="14.83203125" style="112" customWidth="1"/>
    <col min="6916" max="6916" width="13.5" style="112" customWidth="1"/>
    <col min="6917" max="6917" width="14.33203125" style="112" customWidth="1"/>
    <col min="6918" max="6918" width="15.33203125" style="112" customWidth="1"/>
    <col min="6919" max="6919" width="8" style="112" customWidth="1"/>
    <col min="6920" max="7168" width="8.83203125" style="112"/>
    <col min="7169" max="7169" width="44.6640625" style="112" customWidth="1"/>
    <col min="7170" max="7170" width="4.6640625" style="112" customWidth="1"/>
    <col min="7171" max="7171" width="14.83203125" style="112" customWidth="1"/>
    <col min="7172" max="7172" width="13.5" style="112" customWidth="1"/>
    <col min="7173" max="7173" width="14.33203125" style="112" customWidth="1"/>
    <col min="7174" max="7174" width="15.33203125" style="112" customWidth="1"/>
    <col min="7175" max="7175" width="8" style="112" customWidth="1"/>
    <col min="7176" max="7424" width="8.83203125" style="112"/>
    <col min="7425" max="7425" width="44.6640625" style="112" customWidth="1"/>
    <col min="7426" max="7426" width="4.6640625" style="112" customWidth="1"/>
    <col min="7427" max="7427" width="14.83203125" style="112" customWidth="1"/>
    <col min="7428" max="7428" width="13.5" style="112" customWidth="1"/>
    <col min="7429" max="7429" width="14.33203125" style="112" customWidth="1"/>
    <col min="7430" max="7430" width="15.33203125" style="112" customWidth="1"/>
    <col min="7431" max="7431" width="8" style="112" customWidth="1"/>
    <col min="7432" max="7680" width="8.83203125" style="112"/>
    <col min="7681" max="7681" width="44.6640625" style="112" customWidth="1"/>
    <col min="7682" max="7682" width="4.6640625" style="112" customWidth="1"/>
    <col min="7683" max="7683" width="14.83203125" style="112" customWidth="1"/>
    <col min="7684" max="7684" width="13.5" style="112" customWidth="1"/>
    <col min="7685" max="7685" width="14.33203125" style="112" customWidth="1"/>
    <col min="7686" max="7686" width="15.33203125" style="112" customWidth="1"/>
    <col min="7687" max="7687" width="8" style="112" customWidth="1"/>
    <col min="7688" max="7936" width="8.83203125" style="112"/>
    <col min="7937" max="7937" width="44.6640625" style="112" customWidth="1"/>
    <col min="7938" max="7938" width="4.6640625" style="112" customWidth="1"/>
    <col min="7939" max="7939" width="14.83203125" style="112" customWidth="1"/>
    <col min="7940" max="7940" width="13.5" style="112" customWidth="1"/>
    <col min="7941" max="7941" width="14.33203125" style="112" customWidth="1"/>
    <col min="7942" max="7942" width="15.33203125" style="112" customWidth="1"/>
    <col min="7943" max="7943" width="8" style="112" customWidth="1"/>
    <col min="7944" max="8192" width="8.83203125" style="112"/>
    <col min="8193" max="8193" width="44.6640625" style="112" customWidth="1"/>
    <col min="8194" max="8194" width="4.6640625" style="112" customWidth="1"/>
    <col min="8195" max="8195" width="14.83203125" style="112" customWidth="1"/>
    <col min="8196" max="8196" width="13.5" style="112" customWidth="1"/>
    <col min="8197" max="8197" width="14.33203125" style="112" customWidth="1"/>
    <col min="8198" max="8198" width="15.33203125" style="112" customWidth="1"/>
    <col min="8199" max="8199" width="8" style="112" customWidth="1"/>
    <col min="8200" max="8448" width="8.83203125" style="112"/>
    <col min="8449" max="8449" width="44.6640625" style="112" customWidth="1"/>
    <col min="8450" max="8450" width="4.6640625" style="112" customWidth="1"/>
    <col min="8451" max="8451" width="14.83203125" style="112" customWidth="1"/>
    <col min="8452" max="8452" width="13.5" style="112" customWidth="1"/>
    <col min="8453" max="8453" width="14.33203125" style="112" customWidth="1"/>
    <col min="8454" max="8454" width="15.33203125" style="112" customWidth="1"/>
    <col min="8455" max="8455" width="8" style="112" customWidth="1"/>
    <col min="8456" max="8704" width="8.83203125" style="112"/>
    <col min="8705" max="8705" width="44.6640625" style="112" customWidth="1"/>
    <col min="8706" max="8706" width="4.6640625" style="112" customWidth="1"/>
    <col min="8707" max="8707" width="14.83203125" style="112" customWidth="1"/>
    <col min="8708" max="8708" width="13.5" style="112" customWidth="1"/>
    <col min="8709" max="8709" width="14.33203125" style="112" customWidth="1"/>
    <col min="8710" max="8710" width="15.33203125" style="112" customWidth="1"/>
    <col min="8711" max="8711" width="8" style="112" customWidth="1"/>
    <col min="8712" max="8960" width="8.83203125" style="112"/>
    <col min="8961" max="8961" width="44.6640625" style="112" customWidth="1"/>
    <col min="8962" max="8962" width="4.6640625" style="112" customWidth="1"/>
    <col min="8963" max="8963" width="14.83203125" style="112" customWidth="1"/>
    <col min="8964" max="8964" width="13.5" style="112" customWidth="1"/>
    <col min="8965" max="8965" width="14.33203125" style="112" customWidth="1"/>
    <col min="8966" max="8966" width="15.33203125" style="112" customWidth="1"/>
    <col min="8967" max="8967" width="8" style="112" customWidth="1"/>
    <col min="8968" max="9216" width="8.83203125" style="112"/>
    <col min="9217" max="9217" width="44.6640625" style="112" customWidth="1"/>
    <col min="9218" max="9218" width="4.6640625" style="112" customWidth="1"/>
    <col min="9219" max="9219" width="14.83203125" style="112" customWidth="1"/>
    <col min="9220" max="9220" width="13.5" style="112" customWidth="1"/>
    <col min="9221" max="9221" width="14.33203125" style="112" customWidth="1"/>
    <col min="9222" max="9222" width="15.33203125" style="112" customWidth="1"/>
    <col min="9223" max="9223" width="8" style="112" customWidth="1"/>
    <col min="9224" max="9472" width="8.83203125" style="112"/>
    <col min="9473" max="9473" width="44.6640625" style="112" customWidth="1"/>
    <col min="9474" max="9474" width="4.6640625" style="112" customWidth="1"/>
    <col min="9475" max="9475" width="14.83203125" style="112" customWidth="1"/>
    <col min="9476" max="9476" width="13.5" style="112" customWidth="1"/>
    <col min="9477" max="9477" width="14.33203125" style="112" customWidth="1"/>
    <col min="9478" max="9478" width="15.33203125" style="112" customWidth="1"/>
    <col min="9479" max="9479" width="8" style="112" customWidth="1"/>
    <col min="9480" max="9728" width="8.83203125" style="112"/>
    <col min="9729" max="9729" width="44.6640625" style="112" customWidth="1"/>
    <col min="9730" max="9730" width="4.6640625" style="112" customWidth="1"/>
    <col min="9731" max="9731" width="14.83203125" style="112" customWidth="1"/>
    <col min="9732" max="9732" width="13.5" style="112" customWidth="1"/>
    <col min="9733" max="9733" width="14.33203125" style="112" customWidth="1"/>
    <col min="9734" max="9734" width="15.33203125" style="112" customWidth="1"/>
    <col min="9735" max="9735" width="8" style="112" customWidth="1"/>
    <col min="9736" max="9984" width="8.83203125" style="112"/>
    <col min="9985" max="9985" width="44.6640625" style="112" customWidth="1"/>
    <col min="9986" max="9986" width="4.6640625" style="112" customWidth="1"/>
    <col min="9987" max="9987" width="14.83203125" style="112" customWidth="1"/>
    <col min="9988" max="9988" width="13.5" style="112" customWidth="1"/>
    <col min="9989" max="9989" width="14.33203125" style="112" customWidth="1"/>
    <col min="9990" max="9990" width="15.33203125" style="112" customWidth="1"/>
    <col min="9991" max="9991" width="8" style="112" customWidth="1"/>
    <col min="9992" max="10240" width="8.83203125" style="112"/>
    <col min="10241" max="10241" width="44.6640625" style="112" customWidth="1"/>
    <col min="10242" max="10242" width="4.6640625" style="112" customWidth="1"/>
    <col min="10243" max="10243" width="14.83203125" style="112" customWidth="1"/>
    <col min="10244" max="10244" width="13.5" style="112" customWidth="1"/>
    <col min="10245" max="10245" width="14.33203125" style="112" customWidth="1"/>
    <col min="10246" max="10246" width="15.33203125" style="112" customWidth="1"/>
    <col min="10247" max="10247" width="8" style="112" customWidth="1"/>
    <col min="10248" max="10496" width="8.83203125" style="112"/>
    <col min="10497" max="10497" width="44.6640625" style="112" customWidth="1"/>
    <col min="10498" max="10498" width="4.6640625" style="112" customWidth="1"/>
    <col min="10499" max="10499" width="14.83203125" style="112" customWidth="1"/>
    <col min="10500" max="10500" width="13.5" style="112" customWidth="1"/>
    <col min="10501" max="10501" width="14.33203125" style="112" customWidth="1"/>
    <col min="10502" max="10502" width="15.33203125" style="112" customWidth="1"/>
    <col min="10503" max="10503" width="8" style="112" customWidth="1"/>
    <col min="10504" max="10752" width="8.83203125" style="112"/>
    <col min="10753" max="10753" width="44.6640625" style="112" customWidth="1"/>
    <col min="10754" max="10754" width="4.6640625" style="112" customWidth="1"/>
    <col min="10755" max="10755" width="14.83203125" style="112" customWidth="1"/>
    <col min="10756" max="10756" width="13.5" style="112" customWidth="1"/>
    <col min="10757" max="10757" width="14.33203125" style="112" customWidth="1"/>
    <col min="10758" max="10758" width="15.33203125" style="112" customWidth="1"/>
    <col min="10759" max="10759" width="8" style="112" customWidth="1"/>
    <col min="10760" max="11008" width="8.83203125" style="112"/>
    <col min="11009" max="11009" width="44.6640625" style="112" customWidth="1"/>
    <col min="11010" max="11010" width="4.6640625" style="112" customWidth="1"/>
    <col min="11011" max="11011" width="14.83203125" style="112" customWidth="1"/>
    <col min="11012" max="11012" width="13.5" style="112" customWidth="1"/>
    <col min="11013" max="11013" width="14.33203125" style="112" customWidth="1"/>
    <col min="11014" max="11014" width="15.33203125" style="112" customWidth="1"/>
    <col min="11015" max="11015" width="8" style="112" customWidth="1"/>
    <col min="11016" max="11264" width="8.83203125" style="112"/>
    <col min="11265" max="11265" width="44.6640625" style="112" customWidth="1"/>
    <col min="11266" max="11266" width="4.6640625" style="112" customWidth="1"/>
    <col min="11267" max="11267" width="14.83203125" style="112" customWidth="1"/>
    <col min="11268" max="11268" width="13.5" style="112" customWidth="1"/>
    <col min="11269" max="11269" width="14.33203125" style="112" customWidth="1"/>
    <col min="11270" max="11270" width="15.33203125" style="112" customWidth="1"/>
    <col min="11271" max="11271" width="8" style="112" customWidth="1"/>
    <col min="11272" max="11520" width="8.83203125" style="112"/>
    <col min="11521" max="11521" width="44.6640625" style="112" customWidth="1"/>
    <col min="11522" max="11522" width="4.6640625" style="112" customWidth="1"/>
    <col min="11523" max="11523" width="14.83203125" style="112" customWidth="1"/>
    <col min="11524" max="11524" width="13.5" style="112" customWidth="1"/>
    <col min="11525" max="11525" width="14.33203125" style="112" customWidth="1"/>
    <col min="11526" max="11526" width="15.33203125" style="112" customWidth="1"/>
    <col min="11527" max="11527" width="8" style="112" customWidth="1"/>
    <col min="11528" max="11776" width="8.83203125" style="112"/>
    <col min="11777" max="11777" width="44.6640625" style="112" customWidth="1"/>
    <col min="11778" max="11778" width="4.6640625" style="112" customWidth="1"/>
    <col min="11779" max="11779" width="14.83203125" style="112" customWidth="1"/>
    <col min="11780" max="11780" width="13.5" style="112" customWidth="1"/>
    <col min="11781" max="11781" width="14.33203125" style="112" customWidth="1"/>
    <col min="11782" max="11782" width="15.33203125" style="112" customWidth="1"/>
    <col min="11783" max="11783" width="8" style="112" customWidth="1"/>
    <col min="11784" max="12032" width="8.83203125" style="112"/>
    <col min="12033" max="12033" width="44.6640625" style="112" customWidth="1"/>
    <col min="12034" max="12034" width="4.6640625" style="112" customWidth="1"/>
    <col min="12035" max="12035" width="14.83203125" style="112" customWidth="1"/>
    <col min="12036" max="12036" width="13.5" style="112" customWidth="1"/>
    <col min="12037" max="12037" width="14.33203125" style="112" customWidth="1"/>
    <col min="12038" max="12038" width="15.33203125" style="112" customWidth="1"/>
    <col min="12039" max="12039" width="8" style="112" customWidth="1"/>
    <col min="12040" max="12288" width="8.83203125" style="112"/>
    <col min="12289" max="12289" width="44.6640625" style="112" customWidth="1"/>
    <col min="12290" max="12290" width="4.6640625" style="112" customWidth="1"/>
    <col min="12291" max="12291" width="14.83203125" style="112" customWidth="1"/>
    <col min="12292" max="12292" width="13.5" style="112" customWidth="1"/>
    <col min="12293" max="12293" width="14.33203125" style="112" customWidth="1"/>
    <col min="12294" max="12294" width="15.33203125" style="112" customWidth="1"/>
    <col min="12295" max="12295" width="8" style="112" customWidth="1"/>
    <col min="12296" max="12544" width="8.83203125" style="112"/>
    <col min="12545" max="12545" width="44.6640625" style="112" customWidth="1"/>
    <col min="12546" max="12546" width="4.6640625" style="112" customWidth="1"/>
    <col min="12547" max="12547" width="14.83203125" style="112" customWidth="1"/>
    <col min="12548" max="12548" width="13.5" style="112" customWidth="1"/>
    <col min="12549" max="12549" width="14.33203125" style="112" customWidth="1"/>
    <col min="12550" max="12550" width="15.33203125" style="112" customWidth="1"/>
    <col min="12551" max="12551" width="8" style="112" customWidth="1"/>
    <col min="12552" max="12800" width="8.83203125" style="112"/>
    <col min="12801" max="12801" width="44.6640625" style="112" customWidth="1"/>
    <col min="12802" max="12802" width="4.6640625" style="112" customWidth="1"/>
    <col min="12803" max="12803" width="14.83203125" style="112" customWidth="1"/>
    <col min="12804" max="12804" width="13.5" style="112" customWidth="1"/>
    <col min="12805" max="12805" width="14.33203125" style="112" customWidth="1"/>
    <col min="12806" max="12806" width="15.33203125" style="112" customWidth="1"/>
    <col min="12807" max="12807" width="8" style="112" customWidth="1"/>
    <col min="12808" max="13056" width="8.83203125" style="112"/>
    <col min="13057" max="13057" width="44.6640625" style="112" customWidth="1"/>
    <col min="13058" max="13058" width="4.6640625" style="112" customWidth="1"/>
    <col min="13059" max="13059" width="14.83203125" style="112" customWidth="1"/>
    <col min="13060" max="13060" width="13.5" style="112" customWidth="1"/>
    <col min="13061" max="13061" width="14.33203125" style="112" customWidth="1"/>
    <col min="13062" max="13062" width="15.33203125" style="112" customWidth="1"/>
    <col min="13063" max="13063" width="8" style="112" customWidth="1"/>
    <col min="13064" max="13312" width="8.83203125" style="112"/>
    <col min="13313" max="13313" width="44.6640625" style="112" customWidth="1"/>
    <col min="13314" max="13314" width="4.6640625" style="112" customWidth="1"/>
    <col min="13315" max="13315" width="14.83203125" style="112" customWidth="1"/>
    <col min="13316" max="13316" width="13.5" style="112" customWidth="1"/>
    <col min="13317" max="13317" width="14.33203125" style="112" customWidth="1"/>
    <col min="13318" max="13318" width="15.33203125" style="112" customWidth="1"/>
    <col min="13319" max="13319" width="8" style="112" customWidth="1"/>
    <col min="13320" max="13568" width="8.83203125" style="112"/>
    <col min="13569" max="13569" width="44.6640625" style="112" customWidth="1"/>
    <col min="13570" max="13570" width="4.6640625" style="112" customWidth="1"/>
    <col min="13571" max="13571" width="14.83203125" style="112" customWidth="1"/>
    <col min="13572" max="13572" width="13.5" style="112" customWidth="1"/>
    <col min="13573" max="13573" width="14.33203125" style="112" customWidth="1"/>
    <col min="13574" max="13574" width="15.33203125" style="112" customWidth="1"/>
    <col min="13575" max="13575" width="8" style="112" customWidth="1"/>
    <col min="13576" max="13824" width="8.83203125" style="112"/>
    <col min="13825" max="13825" width="44.6640625" style="112" customWidth="1"/>
    <col min="13826" max="13826" width="4.6640625" style="112" customWidth="1"/>
    <col min="13827" max="13827" width="14.83203125" style="112" customWidth="1"/>
    <col min="13828" max="13828" width="13.5" style="112" customWidth="1"/>
    <col min="13829" max="13829" width="14.33203125" style="112" customWidth="1"/>
    <col min="13830" max="13830" width="15.33203125" style="112" customWidth="1"/>
    <col min="13831" max="13831" width="8" style="112" customWidth="1"/>
    <col min="13832" max="14080" width="8.83203125" style="112"/>
    <col min="14081" max="14081" width="44.6640625" style="112" customWidth="1"/>
    <col min="14082" max="14082" width="4.6640625" style="112" customWidth="1"/>
    <col min="14083" max="14083" width="14.83203125" style="112" customWidth="1"/>
    <col min="14084" max="14084" width="13.5" style="112" customWidth="1"/>
    <col min="14085" max="14085" width="14.33203125" style="112" customWidth="1"/>
    <col min="14086" max="14086" width="15.33203125" style="112" customWidth="1"/>
    <col min="14087" max="14087" width="8" style="112" customWidth="1"/>
    <col min="14088" max="14336" width="8.83203125" style="112"/>
    <col min="14337" max="14337" width="44.6640625" style="112" customWidth="1"/>
    <col min="14338" max="14338" width="4.6640625" style="112" customWidth="1"/>
    <col min="14339" max="14339" width="14.83203125" style="112" customWidth="1"/>
    <col min="14340" max="14340" width="13.5" style="112" customWidth="1"/>
    <col min="14341" max="14341" width="14.33203125" style="112" customWidth="1"/>
    <col min="14342" max="14342" width="15.33203125" style="112" customWidth="1"/>
    <col min="14343" max="14343" width="8" style="112" customWidth="1"/>
    <col min="14344" max="14592" width="8.83203125" style="112"/>
    <col min="14593" max="14593" width="44.6640625" style="112" customWidth="1"/>
    <col min="14594" max="14594" width="4.6640625" style="112" customWidth="1"/>
    <col min="14595" max="14595" width="14.83203125" style="112" customWidth="1"/>
    <col min="14596" max="14596" width="13.5" style="112" customWidth="1"/>
    <col min="14597" max="14597" width="14.33203125" style="112" customWidth="1"/>
    <col min="14598" max="14598" width="15.33203125" style="112" customWidth="1"/>
    <col min="14599" max="14599" width="8" style="112" customWidth="1"/>
    <col min="14600" max="14848" width="8.83203125" style="112"/>
    <col min="14849" max="14849" width="44.6640625" style="112" customWidth="1"/>
    <col min="14850" max="14850" width="4.6640625" style="112" customWidth="1"/>
    <col min="14851" max="14851" width="14.83203125" style="112" customWidth="1"/>
    <col min="14852" max="14852" width="13.5" style="112" customWidth="1"/>
    <col min="14853" max="14853" width="14.33203125" style="112" customWidth="1"/>
    <col min="14854" max="14854" width="15.33203125" style="112" customWidth="1"/>
    <col min="14855" max="14855" width="8" style="112" customWidth="1"/>
    <col min="14856" max="15104" width="8.83203125" style="112"/>
    <col min="15105" max="15105" width="44.6640625" style="112" customWidth="1"/>
    <col min="15106" max="15106" width="4.6640625" style="112" customWidth="1"/>
    <col min="15107" max="15107" width="14.83203125" style="112" customWidth="1"/>
    <col min="15108" max="15108" width="13.5" style="112" customWidth="1"/>
    <col min="15109" max="15109" width="14.33203125" style="112" customWidth="1"/>
    <col min="15110" max="15110" width="15.33203125" style="112" customWidth="1"/>
    <col min="15111" max="15111" width="8" style="112" customWidth="1"/>
    <col min="15112" max="15360" width="8.83203125" style="112"/>
    <col min="15361" max="15361" width="44.6640625" style="112" customWidth="1"/>
    <col min="15362" max="15362" width="4.6640625" style="112" customWidth="1"/>
    <col min="15363" max="15363" width="14.83203125" style="112" customWidth="1"/>
    <col min="15364" max="15364" width="13.5" style="112" customWidth="1"/>
    <col min="15365" max="15365" width="14.33203125" style="112" customWidth="1"/>
    <col min="15366" max="15366" width="15.33203125" style="112" customWidth="1"/>
    <col min="15367" max="15367" width="8" style="112" customWidth="1"/>
    <col min="15368" max="15616" width="8.83203125" style="112"/>
    <col min="15617" max="15617" width="44.6640625" style="112" customWidth="1"/>
    <col min="15618" max="15618" width="4.6640625" style="112" customWidth="1"/>
    <col min="15619" max="15619" width="14.83203125" style="112" customWidth="1"/>
    <col min="15620" max="15620" width="13.5" style="112" customWidth="1"/>
    <col min="15621" max="15621" width="14.33203125" style="112" customWidth="1"/>
    <col min="15622" max="15622" width="15.33203125" style="112" customWidth="1"/>
    <col min="15623" max="15623" width="8" style="112" customWidth="1"/>
    <col min="15624" max="15872" width="8.83203125" style="112"/>
    <col min="15873" max="15873" width="44.6640625" style="112" customWidth="1"/>
    <col min="15874" max="15874" width="4.6640625" style="112" customWidth="1"/>
    <col min="15875" max="15875" width="14.83203125" style="112" customWidth="1"/>
    <col min="15876" max="15876" width="13.5" style="112" customWidth="1"/>
    <col min="15877" max="15877" width="14.33203125" style="112" customWidth="1"/>
    <col min="15878" max="15878" width="15.33203125" style="112" customWidth="1"/>
    <col min="15879" max="15879" width="8" style="112" customWidth="1"/>
    <col min="15880" max="16128" width="8.83203125" style="112"/>
    <col min="16129" max="16129" width="44.6640625" style="112" customWidth="1"/>
    <col min="16130" max="16130" width="4.6640625" style="112" customWidth="1"/>
    <col min="16131" max="16131" width="14.83203125" style="112" customWidth="1"/>
    <col min="16132" max="16132" width="13.5" style="112" customWidth="1"/>
    <col min="16133" max="16133" width="14.33203125" style="112" customWidth="1"/>
    <col min="16134" max="16134" width="15.33203125" style="112" customWidth="1"/>
    <col min="16135" max="16135" width="8" style="112" customWidth="1"/>
    <col min="16136" max="16384" width="8.83203125" style="112"/>
  </cols>
  <sheetData>
    <row r="1" spans="1:7" s="93" customFormat="1" ht="12" customHeight="1">
      <c r="C1" s="355" t="s">
        <v>249</v>
      </c>
      <c r="D1" s="356"/>
      <c r="E1" s="356"/>
      <c r="F1" s="356"/>
      <c r="G1" s="94"/>
    </row>
    <row r="2" spans="1:7" s="93" customFormat="1" ht="12.75" customHeight="1">
      <c r="C2" s="356"/>
      <c r="D2" s="356"/>
      <c r="E2" s="356"/>
      <c r="F2" s="356"/>
      <c r="G2" s="94"/>
    </row>
    <row r="3" spans="1:7" s="93" customFormat="1" ht="9.75" customHeight="1">
      <c r="A3" s="95"/>
      <c r="B3" s="96"/>
      <c r="C3" s="356"/>
      <c r="D3" s="356"/>
      <c r="E3" s="356"/>
      <c r="F3" s="356"/>
      <c r="G3" s="97"/>
    </row>
    <row r="4" spans="1:7" s="93" customFormat="1" ht="9.75" customHeight="1">
      <c r="A4" s="95"/>
      <c r="B4" s="96"/>
      <c r="C4" s="98"/>
      <c r="D4" s="98"/>
      <c r="E4" s="98"/>
      <c r="F4" s="98"/>
      <c r="G4" s="97"/>
    </row>
    <row r="5" spans="1:7" s="93" customFormat="1" ht="15.75" customHeight="1">
      <c r="A5" s="357" t="s">
        <v>3</v>
      </c>
      <c r="B5" s="358"/>
      <c r="C5" s="358"/>
      <c r="D5" s="358"/>
      <c r="E5" s="359"/>
      <c r="F5" s="359"/>
      <c r="G5" s="99"/>
    </row>
    <row r="6" spans="1:7" s="93" customFormat="1" ht="12" customHeight="1">
      <c r="A6" s="360" t="s">
        <v>250</v>
      </c>
      <c r="B6" s="361"/>
      <c r="C6" s="361"/>
      <c r="D6" s="361"/>
      <c r="E6" s="361"/>
      <c r="F6" s="361"/>
      <c r="G6" s="100"/>
    </row>
    <row r="7" spans="1:7" s="93" customFormat="1" ht="12" customHeight="1">
      <c r="A7" s="101"/>
      <c r="B7" s="102"/>
      <c r="C7" s="102"/>
      <c r="D7" s="102"/>
      <c r="E7" s="102"/>
      <c r="F7" s="102"/>
      <c r="G7" s="100"/>
    </row>
    <row r="8" spans="1:7" s="93" customFormat="1" ht="9" customHeight="1">
      <c r="A8" s="362" t="s">
        <v>251</v>
      </c>
      <c r="B8" s="363"/>
      <c r="C8" s="363"/>
      <c r="D8" s="363"/>
      <c r="E8" s="363"/>
      <c r="F8" s="363"/>
      <c r="G8" s="103"/>
    </row>
    <row r="9" spans="1:7" s="93" customFormat="1" ht="14.25" customHeight="1">
      <c r="A9" s="363"/>
      <c r="B9" s="363"/>
      <c r="C9" s="363"/>
      <c r="D9" s="363"/>
      <c r="E9" s="363"/>
      <c r="F9" s="363"/>
      <c r="G9" s="104"/>
    </row>
    <row r="10" spans="1:7" s="93" customFormat="1" ht="14.25" customHeight="1">
      <c r="A10" s="105"/>
      <c r="B10" s="105"/>
      <c r="C10" s="105"/>
      <c r="D10" s="105"/>
      <c r="E10" s="105"/>
      <c r="F10" s="105"/>
      <c r="G10" s="104"/>
    </row>
    <row r="11" spans="1:7" s="93" customFormat="1" ht="11.25" customHeight="1">
      <c r="B11" s="364" t="s">
        <v>7</v>
      </c>
      <c r="C11" s="365"/>
      <c r="D11" s="365"/>
      <c r="E11" s="366"/>
      <c r="F11" s="106"/>
      <c r="G11" s="100"/>
    </row>
    <row r="12" spans="1:7" s="93" customFormat="1" ht="15" customHeight="1">
      <c r="B12" s="367" t="s">
        <v>252</v>
      </c>
      <c r="C12" s="368"/>
      <c r="D12" s="368"/>
      <c r="E12" s="368"/>
      <c r="F12" s="106"/>
      <c r="G12" s="100"/>
    </row>
    <row r="13" spans="1:7" s="93" customFormat="1" ht="15" customHeight="1">
      <c r="A13" s="343" t="s">
        <v>253</v>
      </c>
      <c r="B13" s="344"/>
      <c r="C13" s="344"/>
      <c r="D13" s="344"/>
      <c r="E13" s="344"/>
      <c r="F13" s="344"/>
      <c r="G13" s="107"/>
    </row>
    <row r="14" spans="1:7" s="93" customFormat="1" ht="15" customHeight="1">
      <c r="A14" s="345" t="s">
        <v>254</v>
      </c>
      <c r="B14" s="346"/>
      <c r="C14" s="346"/>
      <c r="D14" s="346"/>
      <c r="E14" s="346"/>
      <c r="F14" s="346"/>
    </row>
    <row r="15" spans="1:7" s="93" customFormat="1" ht="15" customHeight="1">
      <c r="A15" s="347" t="s">
        <v>11</v>
      </c>
      <c r="B15" s="348"/>
      <c r="C15" s="348"/>
      <c r="D15" s="348"/>
      <c r="E15" s="348"/>
      <c r="F15" s="348"/>
      <c r="G15" s="107"/>
    </row>
    <row r="16" spans="1:7" s="93" customFormat="1" ht="15" customHeight="1">
      <c r="A16" s="349" t="s">
        <v>255</v>
      </c>
      <c r="B16" s="350"/>
      <c r="C16" s="350"/>
      <c r="D16" s="350"/>
      <c r="E16" s="350"/>
      <c r="F16" s="350"/>
      <c r="G16" s="107"/>
    </row>
    <row r="17" spans="1:7" s="93" customFormat="1" ht="15" customHeight="1">
      <c r="A17" s="108"/>
      <c r="B17" s="109"/>
      <c r="C17" s="109"/>
      <c r="D17" s="109"/>
      <c r="E17" s="109"/>
      <c r="F17" s="109"/>
      <c r="G17" s="107"/>
    </row>
    <row r="18" spans="1:7" s="93" customFormat="1" ht="12.75" customHeight="1">
      <c r="A18" s="110"/>
      <c r="B18" s="110"/>
      <c r="C18" s="110"/>
      <c r="D18" s="351" t="s">
        <v>256</v>
      </c>
      <c r="E18" s="352"/>
      <c r="F18" s="111">
        <v>13</v>
      </c>
    </row>
    <row r="19" spans="1:7">
      <c r="A19" s="353"/>
      <c r="B19" s="354"/>
      <c r="C19" s="354"/>
      <c r="F19" s="113" t="s">
        <v>257</v>
      </c>
      <c r="G19" s="114"/>
    </row>
    <row r="20" spans="1:7" ht="9.75" customHeight="1">
      <c r="A20" s="337" t="s">
        <v>258</v>
      </c>
      <c r="B20" s="338" t="s">
        <v>21</v>
      </c>
      <c r="C20" s="339" t="s">
        <v>259</v>
      </c>
      <c r="D20" s="340" t="s">
        <v>260</v>
      </c>
      <c r="E20" s="341"/>
      <c r="F20" s="341"/>
      <c r="G20" s="115"/>
    </row>
    <row r="21" spans="1:7" ht="9.75" customHeight="1">
      <c r="A21" s="337"/>
      <c r="B21" s="338"/>
      <c r="C21" s="339"/>
      <c r="D21" s="341" t="s">
        <v>261</v>
      </c>
      <c r="E21" s="341"/>
      <c r="F21" s="342" t="s">
        <v>262</v>
      </c>
      <c r="G21" s="115"/>
    </row>
    <row r="22" spans="1:7" ht="78" customHeight="1">
      <c r="A22" s="337"/>
      <c r="B22" s="338"/>
      <c r="C22" s="339"/>
      <c r="D22" s="116" t="s">
        <v>148</v>
      </c>
      <c r="E22" s="117" t="s">
        <v>263</v>
      </c>
      <c r="F22" s="342"/>
      <c r="G22" s="115"/>
    </row>
    <row r="23" spans="1:7" ht="10.5" customHeight="1">
      <c r="A23" s="118">
        <v>1</v>
      </c>
      <c r="B23" s="118">
        <v>2</v>
      </c>
      <c r="C23" s="118">
        <v>3</v>
      </c>
      <c r="D23" s="118">
        <v>4</v>
      </c>
      <c r="E23" s="118">
        <v>5</v>
      </c>
      <c r="F23" s="118">
        <v>6</v>
      </c>
      <c r="G23" s="115"/>
    </row>
    <row r="24" spans="1:7" ht="21">
      <c r="A24" s="119" t="s">
        <v>264</v>
      </c>
      <c r="B24" s="120">
        <v>1</v>
      </c>
      <c r="C24" s="121">
        <f>D24+F24</f>
        <v>2082.5</v>
      </c>
      <c r="D24" s="121">
        <f>D25+D38</f>
        <v>2082.5</v>
      </c>
      <c r="E24" s="121">
        <f>E25+E38</f>
        <v>1137.8</v>
      </c>
      <c r="F24" s="121">
        <f>F25+F38</f>
        <v>0</v>
      </c>
      <c r="G24" s="115"/>
    </row>
    <row r="25" spans="1:7">
      <c r="A25" s="122" t="s">
        <v>265</v>
      </c>
      <c r="B25" s="123">
        <v>2</v>
      </c>
      <c r="C25" s="124">
        <f t="shared" ref="C25:C88" si="0">D25+F25</f>
        <v>2082.5</v>
      </c>
      <c r="D25" s="124">
        <f>D26+D27+D28+D29</f>
        <v>2082.5</v>
      </c>
      <c r="E25" s="124">
        <f>E26+E27+E28+E29</f>
        <v>1137.8</v>
      </c>
      <c r="F25" s="124">
        <f>F26+F27+F28+F29</f>
        <v>0</v>
      </c>
      <c r="G25" s="115"/>
    </row>
    <row r="26" spans="1:7">
      <c r="A26" s="125" t="s">
        <v>266</v>
      </c>
      <c r="B26" s="126">
        <v>3</v>
      </c>
      <c r="C26" s="127">
        <f t="shared" si="0"/>
        <v>495.7</v>
      </c>
      <c r="D26" s="128">
        <v>495.7</v>
      </c>
      <c r="E26" s="128">
        <v>495.7</v>
      </c>
      <c r="F26" s="128"/>
      <c r="G26" s="115"/>
    </row>
    <row r="27" spans="1:7">
      <c r="A27" s="125" t="s">
        <v>267</v>
      </c>
      <c r="B27" s="126">
        <v>4</v>
      </c>
      <c r="C27" s="127">
        <f t="shared" si="0"/>
        <v>0</v>
      </c>
      <c r="D27" s="128"/>
      <c r="E27" s="128"/>
      <c r="F27" s="128"/>
      <c r="G27" s="115"/>
    </row>
    <row r="28" spans="1:7">
      <c r="A28" s="125" t="s">
        <v>268</v>
      </c>
      <c r="B28" s="126">
        <v>5</v>
      </c>
      <c r="C28" s="127">
        <f t="shared" si="0"/>
        <v>0</v>
      </c>
      <c r="D28" s="128"/>
      <c r="E28" s="128"/>
      <c r="F28" s="128"/>
      <c r="G28" s="115"/>
    </row>
    <row r="29" spans="1:7">
      <c r="A29" s="125" t="s">
        <v>269</v>
      </c>
      <c r="B29" s="126">
        <v>6</v>
      </c>
      <c r="C29" s="127">
        <f t="shared" si="0"/>
        <v>1586.8</v>
      </c>
      <c r="D29" s="127">
        <f>D30+D31+D32+D33+D34+D35+D36+D37</f>
        <v>1586.8</v>
      </c>
      <c r="E29" s="127">
        <f>E30+E31+E32+E33+E34+E35+E36+E37</f>
        <v>642.1</v>
      </c>
      <c r="F29" s="127">
        <f>F30+F31+F32+F33+F34+F35+F36+F37</f>
        <v>0</v>
      </c>
      <c r="G29" s="115"/>
    </row>
    <row r="30" spans="1:7" ht="13.5" customHeight="1">
      <c r="A30" s="129" t="s">
        <v>270</v>
      </c>
      <c r="B30" s="126">
        <v>7</v>
      </c>
      <c r="C30" s="127">
        <f t="shared" si="0"/>
        <v>1586.8</v>
      </c>
      <c r="D30" s="128">
        <v>1586.8</v>
      </c>
      <c r="E30" s="128">
        <v>642.1</v>
      </c>
      <c r="F30" s="128"/>
      <c r="G30" s="115"/>
    </row>
    <row r="31" spans="1:7">
      <c r="A31" s="130" t="s">
        <v>271</v>
      </c>
      <c r="B31" s="126">
        <v>8</v>
      </c>
      <c r="C31" s="127">
        <f t="shared" si="0"/>
        <v>0</v>
      </c>
      <c r="D31" s="128"/>
      <c r="E31" s="128"/>
      <c r="F31" s="128"/>
      <c r="G31" s="115"/>
    </row>
    <row r="32" spans="1:7">
      <c r="A32" s="130" t="s">
        <v>272</v>
      </c>
      <c r="B32" s="126">
        <v>9</v>
      </c>
      <c r="C32" s="127">
        <f t="shared" si="0"/>
        <v>0</v>
      </c>
      <c r="D32" s="128"/>
      <c r="E32" s="128"/>
      <c r="F32" s="128"/>
      <c r="G32" s="115"/>
    </row>
    <row r="33" spans="1:7">
      <c r="A33" s="130" t="s">
        <v>273</v>
      </c>
      <c r="B33" s="126">
        <v>10</v>
      </c>
      <c r="C33" s="127">
        <f t="shared" si="0"/>
        <v>0</v>
      </c>
      <c r="D33" s="128"/>
      <c r="E33" s="128"/>
      <c r="F33" s="128"/>
      <c r="G33" s="115"/>
    </row>
    <row r="34" spans="1:7">
      <c r="A34" s="130" t="s">
        <v>274</v>
      </c>
      <c r="B34" s="126">
        <v>11</v>
      </c>
      <c r="C34" s="127">
        <f t="shared" si="0"/>
        <v>0</v>
      </c>
      <c r="D34" s="128"/>
      <c r="E34" s="128"/>
      <c r="F34" s="128"/>
      <c r="G34" s="115"/>
    </row>
    <row r="35" spans="1:7">
      <c r="A35" s="130" t="s">
        <v>275</v>
      </c>
      <c r="B35" s="126">
        <v>12</v>
      </c>
      <c r="C35" s="127">
        <f t="shared" si="0"/>
        <v>0</v>
      </c>
      <c r="D35" s="128"/>
      <c r="E35" s="128"/>
      <c r="F35" s="128"/>
      <c r="G35" s="115"/>
    </row>
    <row r="36" spans="1:7">
      <c r="A36" s="130" t="s">
        <v>276</v>
      </c>
      <c r="B36" s="126">
        <v>13</v>
      </c>
      <c r="C36" s="127">
        <f t="shared" si="0"/>
        <v>0</v>
      </c>
      <c r="D36" s="128"/>
      <c r="E36" s="128"/>
      <c r="F36" s="128"/>
      <c r="G36" s="115"/>
    </row>
    <row r="37" spans="1:7" ht="12.75" customHeight="1">
      <c r="A37" s="130" t="s">
        <v>277</v>
      </c>
      <c r="B37" s="126">
        <v>14</v>
      </c>
      <c r="C37" s="127">
        <f t="shared" si="0"/>
        <v>0</v>
      </c>
      <c r="D37" s="128"/>
      <c r="E37" s="128"/>
      <c r="F37" s="128"/>
      <c r="G37" s="115"/>
    </row>
    <row r="38" spans="1:7">
      <c r="A38" s="122" t="s">
        <v>278</v>
      </c>
      <c r="B38" s="123">
        <v>15</v>
      </c>
      <c r="C38" s="124">
        <f t="shared" si="0"/>
        <v>0</v>
      </c>
      <c r="D38" s="124">
        <f>D39+D40</f>
        <v>0</v>
      </c>
      <c r="E38" s="124">
        <f>E39+E40</f>
        <v>0</v>
      </c>
      <c r="F38" s="124">
        <f>F39+F40</f>
        <v>0</v>
      </c>
      <c r="G38" s="115"/>
    </row>
    <row r="39" spans="1:7">
      <c r="A39" s="125" t="s">
        <v>279</v>
      </c>
      <c r="B39" s="126">
        <v>16</v>
      </c>
      <c r="C39" s="127">
        <f t="shared" si="0"/>
        <v>0</v>
      </c>
      <c r="D39" s="128"/>
      <c r="E39" s="128"/>
      <c r="F39" s="128"/>
      <c r="G39" s="131"/>
    </row>
    <row r="40" spans="1:7">
      <c r="A40" s="125" t="s">
        <v>280</v>
      </c>
      <c r="B40" s="126">
        <v>17</v>
      </c>
      <c r="C40" s="127">
        <f t="shared" si="0"/>
        <v>0</v>
      </c>
      <c r="D40" s="128"/>
      <c r="E40" s="128"/>
      <c r="F40" s="128"/>
      <c r="G40" s="131"/>
    </row>
    <row r="41" spans="1:7" ht="21">
      <c r="A41" s="132" t="s">
        <v>281</v>
      </c>
      <c r="B41" s="123">
        <v>18</v>
      </c>
      <c r="C41" s="124">
        <f t="shared" si="0"/>
        <v>0</v>
      </c>
      <c r="D41" s="124">
        <f>D42+D56</f>
        <v>0</v>
      </c>
      <c r="E41" s="124">
        <f>E42+E56</f>
        <v>0</v>
      </c>
      <c r="F41" s="124">
        <f>F42+F56</f>
        <v>0</v>
      </c>
      <c r="G41" s="115"/>
    </row>
    <row r="42" spans="1:7">
      <c r="A42" s="122" t="s">
        <v>282</v>
      </c>
      <c r="B42" s="123">
        <v>19</v>
      </c>
      <c r="C42" s="124">
        <f t="shared" si="0"/>
        <v>0</v>
      </c>
      <c r="D42" s="124">
        <f>D43+D44+D45+D46</f>
        <v>0</v>
      </c>
      <c r="E42" s="124">
        <f>E43+E44+E45+E46</f>
        <v>0</v>
      </c>
      <c r="F42" s="124">
        <f>F43+F44+F45+F46</f>
        <v>0</v>
      </c>
      <c r="G42" s="115"/>
    </row>
    <row r="43" spans="1:7">
      <c r="A43" s="125" t="s">
        <v>266</v>
      </c>
      <c r="B43" s="126">
        <v>20</v>
      </c>
      <c r="C43" s="127">
        <f t="shared" si="0"/>
        <v>0</v>
      </c>
      <c r="D43" s="128"/>
      <c r="E43" s="128"/>
      <c r="F43" s="128"/>
      <c r="G43" s="115"/>
    </row>
    <row r="44" spans="1:7">
      <c r="A44" s="125" t="s">
        <v>267</v>
      </c>
      <c r="B44" s="126">
        <v>21</v>
      </c>
      <c r="C44" s="127">
        <f t="shared" si="0"/>
        <v>0</v>
      </c>
      <c r="D44" s="128"/>
      <c r="E44" s="128"/>
      <c r="F44" s="128"/>
      <c r="G44" s="115"/>
    </row>
    <row r="45" spans="1:7">
      <c r="A45" s="125" t="s">
        <v>268</v>
      </c>
      <c r="B45" s="126">
        <v>22</v>
      </c>
      <c r="C45" s="127">
        <f t="shared" si="0"/>
        <v>0</v>
      </c>
      <c r="D45" s="128"/>
      <c r="E45" s="128"/>
      <c r="F45" s="128"/>
      <c r="G45" s="115"/>
    </row>
    <row r="46" spans="1:7">
      <c r="A46" s="125" t="s">
        <v>269</v>
      </c>
      <c r="B46" s="126">
        <v>23</v>
      </c>
      <c r="C46" s="127">
        <f t="shared" si="0"/>
        <v>0</v>
      </c>
      <c r="D46" s="127">
        <f>D47+D48+D49+D50+D51+D52+D53+D54+D55</f>
        <v>0</v>
      </c>
      <c r="E46" s="127">
        <f>E47+E48+E49+E50+E51+E52+E53+E54+E55</f>
        <v>0</v>
      </c>
      <c r="F46" s="127">
        <f>F47+F48+F49+F50+F51+F52+F53+F54+F55</f>
        <v>0</v>
      </c>
      <c r="G46" s="115"/>
    </row>
    <row r="47" spans="1:7" ht="13.5" customHeight="1">
      <c r="A47" s="129" t="s">
        <v>270</v>
      </c>
      <c r="B47" s="126">
        <v>24</v>
      </c>
      <c r="C47" s="127">
        <f t="shared" si="0"/>
        <v>0</v>
      </c>
      <c r="D47" s="128"/>
      <c r="E47" s="128"/>
      <c r="F47" s="128"/>
      <c r="G47" s="115"/>
    </row>
    <row r="48" spans="1:7">
      <c r="A48" s="125" t="s">
        <v>271</v>
      </c>
      <c r="B48" s="126">
        <v>25</v>
      </c>
      <c r="C48" s="127">
        <f t="shared" si="0"/>
        <v>0</v>
      </c>
      <c r="D48" s="128"/>
      <c r="E48" s="128"/>
      <c r="F48" s="128"/>
      <c r="G48" s="115"/>
    </row>
    <row r="49" spans="1:7">
      <c r="A49" s="130" t="s">
        <v>272</v>
      </c>
      <c r="B49" s="126">
        <v>26</v>
      </c>
      <c r="C49" s="127">
        <f t="shared" si="0"/>
        <v>0</v>
      </c>
      <c r="D49" s="128"/>
      <c r="E49" s="128"/>
      <c r="F49" s="128"/>
      <c r="G49" s="115"/>
    </row>
    <row r="50" spans="1:7">
      <c r="A50" s="130" t="s">
        <v>273</v>
      </c>
      <c r="B50" s="126">
        <v>27</v>
      </c>
      <c r="C50" s="127">
        <f t="shared" si="0"/>
        <v>0</v>
      </c>
      <c r="D50" s="128"/>
      <c r="E50" s="128"/>
      <c r="F50" s="128"/>
      <c r="G50" s="115"/>
    </row>
    <row r="51" spans="1:7" ht="12.75" customHeight="1">
      <c r="A51" s="130" t="s">
        <v>274</v>
      </c>
      <c r="B51" s="126">
        <v>28</v>
      </c>
      <c r="C51" s="127">
        <f t="shared" si="0"/>
        <v>0</v>
      </c>
      <c r="D51" s="128"/>
      <c r="E51" s="128"/>
      <c r="F51" s="128"/>
      <c r="G51" s="115"/>
    </row>
    <row r="52" spans="1:7">
      <c r="A52" s="130" t="s">
        <v>275</v>
      </c>
      <c r="B52" s="126">
        <v>29</v>
      </c>
      <c r="C52" s="127">
        <f t="shared" si="0"/>
        <v>0</v>
      </c>
      <c r="D52" s="128"/>
      <c r="E52" s="128"/>
      <c r="F52" s="128"/>
      <c r="G52" s="115"/>
    </row>
    <row r="53" spans="1:7">
      <c r="A53" s="130" t="s">
        <v>276</v>
      </c>
      <c r="B53" s="126">
        <v>30</v>
      </c>
      <c r="C53" s="127">
        <f t="shared" si="0"/>
        <v>0</v>
      </c>
      <c r="D53" s="128"/>
      <c r="E53" s="128"/>
      <c r="F53" s="128"/>
      <c r="G53" s="115"/>
    </row>
    <row r="54" spans="1:7">
      <c r="A54" s="130" t="s">
        <v>277</v>
      </c>
      <c r="B54" s="126">
        <v>31</v>
      </c>
      <c r="C54" s="127">
        <f t="shared" si="0"/>
        <v>0</v>
      </c>
      <c r="D54" s="128"/>
      <c r="E54" s="128"/>
      <c r="F54" s="128"/>
      <c r="G54" s="115"/>
    </row>
    <row r="55" spans="1:7">
      <c r="A55" s="130" t="s">
        <v>283</v>
      </c>
      <c r="B55" s="126">
        <v>32</v>
      </c>
      <c r="C55" s="127">
        <f t="shared" si="0"/>
        <v>0</v>
      </c>
      <c r="D55" s="128"/>
      <c r="E55" s="128"/>
      <c r="F55" s="128"/>
      <c r="G55" s="115"/>
    </row>
    <row r="56" spans="1:7" s="137" customFormat="1">
      <c r="A56" s="133" t="s">
        <v>284</v>
      </c>
      <c r="B56" s="134">
        <v>33</v>
      </c>
      <c r="C56" s="124">
        <f t="shared" si="0"/>
        <v>0</v>
      </c>
      <c r="D56" s="135">
        <f>D57+D58</f>
        <v>0</v>
      </c>
      <c r="E56" s="135">
        <f>E57+E58</f>
        <v>0</v>
      </c>
      <c r="F56" s="135">
        <f>F57+F58</f>
        <v>0</v>
      </c>
      <c r="G56" s="136"/>
    </row>
    <row r="57" spans="1:7">
      <c r="A57" s="125" t="s">
        <v>279</v>
      </c>
      <c r="B57" s="126">
        <v>34</v>
      </c>
      <c r="C57" s="127">
        <f t="shared" si="0"/>
        <v>0</v>
      </c>
      <c r="D57" s="128"/>
      <c r="E57" s="128"/>
      <c r="F57" s="128"/>
      <c r="G57" s="131"/>
    </row>
    <row r="58" spans="1:7">
      <c r="A58" s="125" t="s">
        <v>280</v>
      </c>
      <c r="B58" s="126">
        <v>35</v>
      </c>
      <c r="C58" s="127">
        <f t="shared" si="0"/>
        <v>0</v>
      </c>
      <c r="D58" s="128"/>
      <c r="E58" s="128"/>
      <c r="F58" s="128"/>
      <c r="G58" s="131"/>
    </row>
    <row r="59" spans="1:7" ht="21">
      <c r="A59" s="132" t="s">
        <v>285</v>
      </c>
      <c r="B59" s="123">
        <v>36</v>
      </c>
      <c r="C59" s="124">
        <f t="shared" si="0"/>
        <v>778.4</v>
      </c>
      <c r="D59" s="138">
        <f>D60+D74</f>
        <v>778.4</v>
      </c>
      <c r="E59" s="138">
        <f>E60+E74</f>
        <v>495.7</v>
      </c>
      <c r="F59" s="138">
        <f>F60+F74</f>
        <v>0</v>
      </c>
      <c r="G59" s="139"/>
    </row>
    <row r="60" spans="1:7">
      <c r="A60" s="122" t="s">
        <v>286</v>
      </c>
      <c r="B60" s="123">
        <v>37</v>
      </c>
      <c r="C60" s="124">
        <f t="shared" si="0"/>
        <v>778.4</v>
      </c>
      <c r="D60" s="138">
        <f>D61+D62+D63+D64</f>
        <v>778.4</v>
      </c>
      <c r="E60" s="138">
        <f>E61+E62+E63+E64</f>
        <v>495.7</v>
      </c>
      <c r="F60" s="138">
        <f>F61+F62+F63+F64</f>
        <v>0</v>
      </c>
      <c r="G60" s="139"/>
    </row>
    <row r="61" spans="1:7">
      <c r="A61" s="125" t="s">
        <v>266</v>
      </c>
      <c r="B61" s="126">
        <v>38</v>
      </c>
      <c r="C61" s="127">
        <f t="shared" si="0"/>
        <v>495.7</v>
      </c>
      <c r="D61" s="128">
        <v>495.7</v>
      </c>
      <c r="E61" s="128">
        <v>495.7</v>
      </c>
      <c r="F61" s="128"/>
      <c r="G61" s="139"/>
    </row>
    <row r="62" spans="1:7">
      <c r="A62" s="125" t="s">
        <v>267</v>
      </c>
      <c r="B62" s="126">
        <v>39</v>
      </c>
      <c r="C62" s="127">
        <f t="shared" si="0"/>
        <v>0</v>
      </c>
      <c r="D62" s="128"/>
      <c r="E62" s="128"/>
      <c r="F62" s="128"/>
      <c r="G62" s="139"/>
    </row>
    <row r="63" spans="1:7">
      <c r="A63" s="125" t="s">
        <v>268</v>
      </c>
      <c r="B63" s="126">
        <v>40</v>
      </c>
      <c r="C63" s="127">
        <f t="shared" si="0"/>
        <v>0</v>
      </c>
      <c r="D63" s="128"/>
      <c r="E63" s="128"/>
      <c r="F63" s="128"/>
      <c r="G63" s="139"/>
    </row>
    <row r="64" spans="1:7">
      <c r="A64" s="125" t="s">
        <v>269</v>
      </c>
      <c r="B64" s="126">
        <v>41</v>
      </c>
      <c r="C64" s="127">
        <f t="shared" si="0"/>
        <v>282.7</v>
      </c>
      <c r="D64" s="127">
        <f>D65+D66+D67+D68+D69+D70+D71+D72+D73</f>
        <v>282.7</v>
      </c>
      <c r="E64" s="127">
        <f>E65+E66+E67+E68+E69+E70+E71+E72+E73</f>
        <v>0</v>
      </c>
      <c r="F64" s="127">
        <f>F65+F66+F67+F68+F69+F70+F71+F72+F73</f>
        <v>0</v>
      </c>
      <c r="G64" s="139"/>
    </row>
    <row r="65" spans="1:7">
      <c r="A65" s="130" t="s">
        <v>287</v>
      </c>
      <c r="B65" s="126">
        <v>42</v>
      </c>
      <c r="C65" s="127">
        <f t="shared" si="0"/>
        <v>282.7</v>
      </c>
      <c r="D65" s="128">
        <v>282.7</v>
      </c>
      <c r="E65" s="128"/>
      <c r="F65" s="128"/>
      <c r="G65" s="139"/>
    </row>
    <row r="66" spans="1:7">
      <c r="A66" s="130" t="s">
        <v>288</v>
      </c>
      <c r="B66" s="126">
        <v>43</v>
      </c>
      <c r="C66" s="127">
        <f t="shared" si="0"/>
        <v>0</v>
      </c>
      <c r="D66" s="128"/>
      <c r="E66" s="128"/>
      <c r="F66" s="128"/>
      <c r="G66" s="115"/>
    </row>
    <row r="67" spans="1:7">
      <c r="A67" s="130" t="s">
        <v>289</v>
      </c>
      <c r="B67" s="126">
        <v>44</v>
      </c>
      <c r="C67" s="127">
        <f t="shared" si="0"/>
        <v>0</v>
      </c>
      <c r="D67" s="128"/>
      <c r="E67" s="128"/>
      <c r="F67" s="128"/>
      <c r="G67" s="115"/>
    </row>
    <row r="68" spans="1:7">
      <c r="A68" s="130" t="s">
        <v>290</v>
      </c>
      <c r="B68" s="126">
        <v>45</v>
      </c>
      <c r="C68" s="127">
        <f t="shared" si="0"/>
        <v>0</v>
      </c>
      <c r="D68" s="128"/>
      <c r="E68" s="128"/>
      <c r="F68" s="128"/>
      <c r="G68" s="115"/>
    </row>
    <row r="69" spans="1:7">
      <c r="A69" s="130" t="s">
        <v>291</v>
      </c>
      <c r="B69" s="126">
        <v>46</v>
      </c>
      <c r="C69" s="127">
        <f t="shared" si="0"/>
        <v>0</v>
      </c>
      <c r="D69" s="128"/>
      <c r="E69" s="128"/>
      <c r="F69" s="128"/>
      <c r="G69" s="115"/>
    </row>
    <row r="70" spans="1:7">
      <c r="A70" s="130" t="s">
        <v>292</v>
      </c>
      <c r="B70" s="126">
        <v>47</v>
      </c>
      <c r="C70" s="127">
        <f t="shared" si="0"/>
        <v>0</v>
      </c>
      <c r="D70" s="128"/>
      <c r="E70" s="128"/>
      <c r="F70" s="128"/>
      <c r="G70" s="115"/>
    </row>
    <row r="71" spans="1:7">
      <c r="A71" s="130" t="s">
        <v>293</v>
      </c>
      <c r="B71" s="126">
        <v>48</v>
      </c>
      <c r="C71" s="127">
        <f t="shared" si="0"/>
        <v>0</v>
      </c>
      <c r="D71" s="128"/>
      <c r="E71" s="128"/>
      <c r="F71" s="128"/>
      <c r="G71" s="139"/>
    </row>
    <row r="72" spans="1:7">
      <c r="A72" s="130" t="s">
        <v>294</v>
      </c>
      <c r="B72" s="126">
        <v>49</v>
      </c>
      <c r="C72" s="127">
        <f t="shared" si="0"/>
        <v>0</v>
      </c>
      <c r="D72" s="128"/>
      <c r="E72" s="128"/>
      <c r="F72" s="128"/>
      <c r="G72" s="139"/>
    </row>
    <row r="73" spans="1:7">
      <c r="A73" s="130" t="s">
        <v>295</v>
      </c>
      <c r="B73" s="126">
        <v>50</v>
      </c>
      <c r="C73" s="127">
        <f t="shared" si="0"/>
        <v>0</v>
      </c>
      <c r="D73" s="128"/>
      <c r="E73" s="128"/>
      <c r="F73" s="128"/>
      <c r="G73" s="139"/>
    </row>
    <row r="74" spans="1:7">
      <c r="A74" s="122" t="s">
        <v>296</v>
      </c>
      <c r="B74" s="123">
        <v>51</v>
      </c>
      <c r="C74" s="124">
        <f t="shared" si="0"/>
        <v>0</v>
      </c>
      <c r="D74" s="124">
        <f>D75+D76</f>
        <v>0</v>
      </c>
      <c r="E74" s="124">
        <f>E75+E76</f>
        <v>0</v>
      </c>
      <c r="F74" s="124">
        <f>F75+F76</f>
        <v>0</v>
      </c>
      <c r="G74" s="140"/>
    </row>
    <row r="75" spans="1:7" ht="13.5" customHeight="1">
      <c r="A75" s="125" t="s">
        <v>279</v>
      </c>
      <c r="B75" s="126">
        <v>52</v>
      </c>
      <c r="C75" s="127">
        <f t="shared" si="0"/>
        <v>0</v>
      </c>
      <c r="D75" s="128"/>
      <c r="E75" s="128"/>
      <c r="F75" s="128"/>
      <c r="G75" s="140"/>
    </row>
    <row r="76" spans="1:7" ht="13.5" customHeight="1">
      <c r="A76" s="125" t="s">
        <v>280</v>
      </c>
      <c r="B76" s="126">
        <v>53</v>
      </c>
      <c r="C76" s="127">
        <f t="shared" si="0"/>
        <v>0</v>
      </c>
      <c r="D76" s="128"/>
      <c r="E76" s="128"/>
      <c r="F76" s="128"/>
      <c r="G76" s="140"/>
    </row>
    <row r="77" spans="1:7" ht="31.5" customHeight="1">
      <c r="A77" s="122" t="s">
        <v>297</v>
      </c>
      <c r="B77" s="123">
        <v>54</v>
      </c>
      <c r="C77" s="124">
        <f t="shared" si="0"/>
        <v>0</v>
      </c>
      <c r="D77" s="141"/>
      <c r="E77" s="141"/>
      <c r="F77" s="141"/>
      <c r="G77" s="140"/>
    </row>
    <row r="78" spans="1:7" s="137" customFormat="1" ht="21">
      <c r="A78" s="142" t="s">
        <v>298</v>
      </c>
      <c r="B78" s="123">
        <v>55</v>
      </c>
      <c r="C78" s="124">
        <f t="shared" si="0"/>
        <v>1304.0999999999999</v>
      </c>
      <c r="D78" s="135">
        <f>D79+D92</f>
        <v>1304.0999999999999</v>
      </c>
      <c r="E78" s="135">
        <f>E79+E92</f>
        <v>642.1</v>
      </c>
      <c r="F78" s="135">
        <f>F79+F92</f>
        <v>0</v>
      </c>
      <c r="G78" s="143"/>
    </row>
    <row r="79" spans="1:7">
      <c r="A79" s="122" t="s">
        <v>299</v>
      </c>
      <c r="B79" s="123">
        <v>56</v>
      </c>
      <c r="C79" s="124">
        <f t="shared" si="0"/>
        <v>1304.0999999999999</v>
      </c>
      <c r="D79" s="124">
        <f>D80+D81+D82+D83</f>
        <v>1304.0999999999999</v>
      </c>
      <c r="E79" s="124">
        <f>E80+E81+E82+E83</f>
        <v>642.1</v>
      </c>
      <c r="F79" s="124">
        <f>F80+F81+F82+F83</f>
        <v>0</v>
      </c>
      <c r="G79" s="115"/>
    </row>
    <row r="80" spans="1:7">
      <c r="A80" s="125" t="s">
        <v>266</v>
      </c>
      <c r="B80" s="126">
        <v>57</v>
      </c>
      <c r="C80" s="127">
        <f t="shared" si="0"/>
        <v>0</v>
      </c>
      <c r="D80" s="128"/>
      <c r="E80" s="128"/>
      <c r="F80" s="128"/>
      <c r="G80" s="115"/>
    </row>
    <row r="81" spans="1:7">
      <c r="A81" s="125" t="s">
        <v>267</v>
      </c>
      <c r="B81" s="126">
        <v>58</v>
      </c>
      <c r="C81" s="127">
        <f t="shared" si="0"/>
        <v>0</v>
      </c>
      <c r="D81" s="128"/>
      <c r="E81" s="128"/>
      <c r="F81" s="128"/>
      <c r="G81" s="115"/>
    </row>
    <row r="82" spans="1:7">
      <c r="A82" s="125" t="s">
        <v>268</v>
      </c>
      <c r="B82" s="126">
        <v>59</v>
      </c>
      <c r="C82" s="127">
        <f t="shared" si="0"/>
        <v>0</v>
      </c>
      <c r="D82" s="128"/>
      <c r="E82" s="128"/>
      <c r="F82" s="128"/>
      <c r="G82" s="115"/>
    </row>
    <row r="83" spans="1:7">
      <c r="A83" s="125" t="s">
        <v>269</v>
      </c>
      <c r="B83" s="126">
        <v>60</v>
      </c>
      <c r="C83" s="127">
        <f t="shared" si="0"/>
        <v>1304.0999999999999</v>
      </c>
      <c r="D83" s="127">
        <f>D84+D85+D86+D87+D88+D89+D90+D91</f>
        <v>1304.0999999999999</v>
      </c>
      <c r="E83" s="127">
        <f>E84+E85+E86+E87+E88+E89+E90+E91</f>
        <v>642.1</v>
      </c>
      <c r="F83" s="127">
        <f>F84+F85+F86+F87+F88+F89+F90+F91</f>
        <v>0</v>
      </c>
      <c r="G83" s="115"/>
    </row>
    <row r="84" spans="1:7" ht="13.5" customHeight="1">
      <c r="A84" s="130" t="s">
        <v>287</v>
      </c>
      <c r="B84" s="126">
        <v>61</v>
      </c>
      <c r="C84" s="127">
        <f t="shared" si="0"/>
        <v>1304.0999999999999</v>
      </c>
      <c r="D84" s="128">
        <v>1304.0999999999999</v>
      </c>
      <c r="E84" s="128">
        <v>642.1</v>
      </c>
      <c r="F84" s="128"/>
      <c r="G84" s="115"/>
    </row>
    <row r="85" spans="1:7">
      <c r="A85" s="130" t="s">
        <v>288</v>
      </c>
      <c r="B85" s="126">
        <v>62</v>
      </c>
      <c r="C85" s="127">
        <f t="shared" si="0"/>
        <v>0</v>
      </c>
      <c r="D85" s="128"/>
      <c r="E85" s="128"/>
      <c r="F85" s="128"/>
      <c r="G85" s="115"/>
    </row>
    <row r="86" spans="1:7">
      <c r="A86" s="130" t="s">
        <v>289</v>
      </c>
      <c r="B86" s="126">
        <v>63</v>
      </c>
      <c r="C86" s="127">
        <f t="shared" si="0"/>
        <v>0</v>
      </c>
      <c r="D86" s="128"/>
      <c r="E86" s="128"/>
      <c r="F86" s="128"/>
      <c r="G86" s="115"/>
    </row>
    <row r="87" spans="1:7">
      <c r="A87" s="130" t="s">
        <v>290</v>
      </c>
      <c r="B87" s="126">
        <v>64</v>
      </c>
      <c r="C87" s="127">
        <f t="shared" si="0"/>
        <v>0</v>
      </c>
      <c r="D87" s="128"/>
      <c r="E87" s="128"/>
      <c r="F87" s="128"/>
      <c r="G87" s="115"/>
    </row>
    <row r="88" spans="1:7">
      <c r="A88" s="130" t="s">
        <v>274</v>
      </c>
      <c r="B88" s="126">
        <v>65</v>
      </c>
      <c r="C88" s="127">
        <f t="shared" si="0"/>
        <v>0</v>
      </c>
      <c r="D88" s="128"/>
      <c r="E88" s="128"/>
      <c r="F88" s="128"/>
      <c r="G88" s="115"/>
    </row>
    <row r="89" spans="1:7">
      <c r="A89" s="130" t="s">
        <v>275</v>
      </c>
      <c r="B89" s="126">
        <v>66</v>
      </c>
      <c r="C89" s="127">
        <f t="shared" ref="C89:C96" si="1">D89+F89</f>
        <v>0</v>
      </c>
      <c r="D89" s="128"/>
      <c r="E89" s="128"/>
      <c r="F89" s="128"/>
      <c r="G89" s="115"/>
    </row>
    <row r="90" spans="1:7">
      <c r="A90" s="130" t="s">
        <v>276</v>
      </c>
      <c r="B90" s="126">
        <v>67</v>
      </c>
      <c r="C90" s="127">
        <f t="shared" si="1"/>
        <v>0</v>
      </c>
      <c r="D90" s="128"/>
      <c r="E90" s="128"/>
      <c r="F90" s="128"/>
      <c r="G90" s="115"/>
    </row>
    <row r="91" spans="1:7">
      <c r="A91" s="130" t="s">
        <v>277</v>
      </c>
      <c r="B91" s="126">
        <v>68</v>
      </c>
      <c r="C91" s="127">
        <f t="shared" si="1"/>
        <v>0</v>
      </c>
      <c r="D91" s="128"/>
      <c r="E91" s="128"/>
      <c r="F91" s="128"/>
      <c r="G91" s="115"/>
    </row>
    <row r="92" spans="1:7">
      <c r="A92" s="122" t="s">
        <v>300</v>
      </c>
      <c r="B92" s="123">
        <v>69</v>
      </c>
      <c r="C92" s="124">
        <f t="shared" si="1"/>
        <v>0</v>
      </c>
      <c r="D92" s="124">
        <f>D93+D94</f>
        <v>0</v>
      </c>
      <c r="E92" s="124">
        <f>E93+E94</f>
        <v>0</v>
      </c>
      <c r="F92" s="124">
        <f>F93+F94</f>
        <v>0</v>
      </c>
      <c r="G92" s="115"/>
    </row>
    <row r="93" spans="1:7">
      <c r="A93" s="125" t="s">
        <v>279</v>
      </c>
      <c r="B93" s="126">
        <v>70</v>
      </c>
      <c r="C93" s="127">
        <f t="shared" si="1"/>
        <v>0</v>
      </c>
      <c r="D93" s="128"/>
      <c r="E93" s="128"/>
      <c r="F93" s="128"/>
      <c r="G93" s="131"/>
    </row>
    <row r="94" spans="1:7">
      <c r="A94" s="125" t="s">
        <v>280</v>
      </c>
      <c r="B94" s="126">
        <v>71</v>
      </c>
      <c r="C94" s="127">
        <f t="shared" si="1"/>
        <v>0</v>
      </c>
      <c r="D94" s="128"/>
      <c r="E94" s="128"/>
      <c r="F94" s="128"/>
      <c r="G94" s="131"/>
    </row>
    <row r="95" spans="1:7">
      <c r="A95" s="144" t="s">
        <v>301</v>
      </c>
      <c r="B95" s="123">
        <v>72</v>
      </c>
      <c r="C95" s="124">
        <f t="shared" si="1"/>
        <v>0</v>
      </c>
      <c r="D95" s="141"/>
      <c r="E95" s="141"/>
      <c r="F95" s="141"/>
      <c r="G95" s="145"/>
    </row>
    <row r="96" spans="1:7" ht="30" customHeight="1">
      <c r="A96" s="144" t="s">
        <v>302</v>
      </c>
      <c r="B96" s="123">
        <v>73</v>
      </c>
      <c r="C96" s="124">
        <f t="shared" si="1"/>
        <v>627.9</v>
      </c>
      <c r="D96" s="141">
        <v>627.9</v>
      </c>
      <c r="E96" s="141">
        <v>627.9</v>
      </c>
      <c r="F96" s="141"/>
      <c r="G96" s="146"/>
    </row>
    <row r="97" spans="1:7" ht="12.75" customHeight="1">
      <c r="A97" s="147" t="s">
        <v>303</v>
      </c>
      <c r="B97" s="148"/>
      <c r="C97" s="149"/>
      <c r="D97" s="149"/>
      <c r="E97" s="149"/>
      <c r="F97" s="149"/>
    </row>
    <row r="98" spans="1:7">
      <c r="A98" s="330" t="s">
        <v>304</v>
      </c>
      <c r="B98" s="331"/>
      <c r="C98" s="331"/>
      <c r="D98" s="151"/>
      <c r="E98" s="151"/>
      <c r="F98" s="152"/>
    </row>
    <row r="99" spans="1:7">
      <c r="A99" s="153"/>
      <c r="B99" s="154"/>
      <c r="C99" s="154"/>
      <c r="D99" s="151"/>
      <c r="E99" s="151"/>
      <c r="F99" s="152"/>
    </row>
    <row r="100" spans="1:7" ht="13.5">
      <c r="A100" s="332" t="s">
        <v>305</v>
      </c>
      <c r="B100" s="333"/>
      <c r="C100" s="333"/>
      <c r="D100" s="333"/>
      <c r="E100" s="333"/>
      <c r="F100" s="333"/>
      <c r="G100" s="155"/>
    </row>
    <row r="101" spans="1:7">
      <c r="A101" s="334" t="s">
        <v>306</v>
      </c>
      <c r="B101" s="275"/>
      <c r="C101" s="275"/>
      <c r="D101" s="275"/>
      <c r="E101" s="275"/>
      <c r="F101" s="275"/>
      <c r="G101" s="156"/>
    </row>
    <row r="102" spans="1:7" ht="14.25" customHeight="1">
      <c r="A102" s="157" t="s">
        <v>307</v>
      </c>
      <c r="B102" s="158"/>
      <c r="C102" s="158"/>
      <c r="D102" s="158"/>
      <c r="E102" s="158"/>
      <c r="F102" s="159"/>
      <c r="G102" s="156"/>
    </row>
    <row r="103" spans="1:7" ht="15.75">
      <c r="A103" s="160"/>
      <c r="B103" s="335"/>
      <c r="C103" s="336"/>
      <c r="D103" s="161"/>
      <c r="E103" s="161"/>
      <c r="F103" s="162"/>
      <c r="G103" s="156"/>
    </row>
    <row r="104" spans="1:7">
      <c r="A104" s="163"/>
      <c r="B104" s="164"/>
      <c r="C104" s="164"/>
      <c r="D104" s="164"/>
      <c r="E104" s="164"/>
      <c r="F104" s="164"/>
      <c r="G104" s="156"/>
    </row>
    <row r="105" spans="1:7">
      <c r="A105" s="163"/>
      <c r="B105" s="164"/>
      <c r="C105" s="164"/>
      <c r="D105" s="164"/>
      <c r="E105" s="164"/>
      <c r="F105" s="164"/>
      <c r="G105" s="156"/>
    </row>
    <row r="106" spans="1:7">
      <c r="A106" s="163"/>
      <c r="B106" s="164"/>
      <c r="C106" s="164"/>
      <c r="D106" s="164"/>
      <c r="E106" s="164"/>
      <c r="F106" s="164"/>
      <c r="G106" s="156"/>
    </row>
    <row r="107" spans="1:7">
      <c r="A107" s="163"/>
      <c r="B107" s="164"/>
      <c r="C107" s="164"/>
      <c r="D107" s="164"/>
      <c r="E107" s="164"/>
      <c r="F107" s="164"/>
      <c r="G107" s="156"/>
    </row>
    <row r="108" spans="1:7">
      <c r="A108" s="163"/>
      <c r="B108" s="164"/>
      <c r="C108" s="164"/>
      <c r="D108" s="164"/>
      <c r="E108" s="164"/>
      <c r="F108" s="164"/>
      <c r="G108" s="156"/>
    </row>
    <row r="109" spans="1:7">
      <c r="A109" s="163"/>
      <c r="B109" s="164"/>
      <c r="C109" s="164"/>
      <c r="D109" s="164"/>
      <c r="E109" s="164"/>
      <c r="F109" s="164"/>
      <c r="G109" s="156"/>
    </row>
    <row r="110" spans="1:7">
      <c r="A110" s="163"/>
      <c r="B110" s="164"/>
      <c r="C110" s="164"/>
      <c r="D110" s="164"/>
      <c r="E110" s="164"/>
      <c r="F110" s="164"/>
      <c r="G110" s="156"/>
    </row>
    <row r="111" spans="1:7">
      <c r="A111" s="163"/>
      <c r="B111" s="164"/>
      <c r="C111" s="164"/>
      <c r="D111" s="164"/>
      <c r="E111" s="164"/>
      <c r="F111" s="164"/>
      <c r="G111" s="156"/>
    </row>
    <row r="112" spans="1:7">
      <c r="A112" s="163"/>
      <c r="B112" s="164"/>
      <c r="C112" s="164"/>
      <c r="D112" s="164"/>
      <c r="E112" s="164"/>
      <c r="F112" s="164"/>
      <c r="G112" s="156"/>
    </row>
    <row r="113" spans="1:7">
      <c r="A113" s="163"/>
      <c r="B113" s="164"/>
      <c r="C113" s="164"/>
      <c r="D113" s="164"/>
      <c r="E113" s="164"/>
      <c r="F113" s="164"/>
      <c r="G113" s="156"/>
    </row>
    <row r="114" spans="1:7">
      <c r="A114" s="163"/>
      <c r="B114" s="164"/>
      <c r="C114" s="164"/>
      <c r="D114" s="164"/>
      <c r="E114" s="164"/>
      <c r="F114" s="164"/>
      <c r="G114" s="156"/>
    </row>
    <row r="115" spans="1:7">
      <c r="A115" s="163"/>
      <c r="B115" s="164"/>
      <c r="C115" s="164"/>
      <c r="D115" s="164"/>
      <c r="E115" s="164"/>
      <c r="F115" s="164"/>
      <c r="G115" s="156"/>
    </row>
    <row r="116" spans="1:7">
      <c r="A116" s="163"/>
      <c r="B116" s="164"/>
      <c r="C116" s="164"/>
      <c r="D116" s="164"/>
      <c r="E116" s="164"/>
      <c r="F116" s="164"/>
      <c r="G116" s="156"/>
    </row>
    <row r="117" spans="1:7">
      <c r="A117" s="163"/>
      <c r="B117" s="164"/>
      <c r="C117" s="164"/>
      <c r="D117" s="164"/>
      <c r="E117" s="164"/>
      <c r="F117" s="164"/>
      <c r="G117" s="156"/>
    </row>
    <row r="118" spans="1:7">
      <c r="A118" s="163"/>
      <c r="B118" s="164"/>
      <c r="C118" s="164"/>
      <c r="D118" s="164"/>
      <c r="E118" s="164"/>
      <c r="F118" s="164"/>
      <c r="G118" s="156"/>
    </row>
    <row r="119" spans="1:7">
      <c r="A119" s="163"/>
      <c r="B119" s="164"/>
      <c r="C119" s="164"/>
      <c r="D119" s="164"/>
      <c r="E119" s="164"/>
      <c r="F119" s="164"/>
      <c r="G119" s="156"/>
    </row>
    <row r="120" spans="1:7">
      <c r="A120" s="163"/>
      <c r="B120" s="164"/>
      <c r="C120" s="164"/>
      <c r="D120" s="164"/>
      <c r="E120" s="164"/>
      <c r="F120" s="164"/>
      <c r="G120" s="156"/>
    </row>
    <row r="121" spans="1:7">
      <c r="A121" s="163"/>
      <c r="B121" s="164"/>
      <c r="C121" s="164"/>
      <c r="D121" s="164"/>
      <c r="E121" s="164"/>
      <c r="F121" s="164"/>
      <c r="G121" s="156"/>
    </row>
    <row r="122" spans="1:7">
      <c r="A122" s="163"/>
      <c r="B122" s="164"/>
      <c r="C122" s="164"/>
      <c r="D122" s="164"/>
      <c r="E122" s="164"/>
      <c r="F122" s="164"/>
      <c r="G122" s="156"/>
    </row>
    <row r="123" spans="1:7">
      <c r="A123" s="163"/>
      <c r="B123" s="164"/>
      <c r="C123" s="164"/>
      <c r="D123" s="164"/>
      <c r="E123" s="164"/>
      <c r="F123" s="164"/>
      <c r="G123" s="156"/>
    </row>
    <row r="124" spans="1:7">
      <c r="A124" s="163"/>
      <c r="B124" s="164"/>
      <c r="C124" s="164"/>
      <c r="D124" s="164"/>
      <c r="E124" s="164"/>
      <c r="F124" s="164"/>
      <c r="G124" s="156"/>
    </row>
    <row r="125" spans="1:7">
      <c r="A125" s="163"/>
      <c r="B125" s="164"/>
      <c r="C125" s="164"/>
      <c r="D125" s="164"/>
      <c r="E125" s="164"/>
      <c r="F125" s="164"/>
      <c r="G125" s="156"/>
    </row>
    <row r="126" spans="1:7">
      <c r="A126" s="163"/>
      <c r="B126" s="164"/>
      <c r="C126" s="164"/>
      <c r="D126" s="164"/>
      <c r="E126" s="164"/>
      <c r="F126" s="164"/>
      <c r="G126" s="156"/>
    </row>
    <row r="127" spans="1:7">
      <c r="A127" s="163"/>
      <c r="B127" s="164"/>
      <c r="C127" s="164"/>
      <c r="D127" s="164"/>
      <c r="E127" s="164"/>
      <c r="F127" s="164"/>
      <c r="G127" s="156"/>
    </row>
    <row r="128" spans="1:7">
      <c r="A128" s="163"/>
      <c r="B128" s="164"/>
      <c r="C128" s="164"/>
      <c r="D128" s="164"/>
      <c r="E128" s="164"/>
      <c r="F128" s="164"/>
      <c r="G128" s="156"/>
    </row>
    <row r="129" spans="1:7">
      <c r="A129" s="163"/>
      <c r="B129" s="164"/>
      <c r="C129" s="164"/>
      <c r="D129" s="164"/>
      <c r="E129" s="164"/>
      <c r="F129" s="164"/>
      <c r="G129" s="156"/>
    </row>
    <row r="130" spans="1:7">
      <c r="A130" s="163"/>
      <c r="B130" s="164"/>
      <c r="C130" s="164"/>
      <c r="D130" s="164"/>
      <c r="E130" s="164"/>
      <c r="F130" s="164"/>
      <c r="G130" s="156"/>
    </row>
    <row r="131" spans="1:7">
      <c r="A131" s="163"/>
      <c r="B131" s="164"/>
      <c r="C131" s="164"/>
      <c r="D131" s="164"/>
      <c r="E131" s="164"/>
      <c r="F131" s="164"/>
      <c r="G131" s="156"/>
    </row>
    <row r="132" spans="1:7">
      <c r="A132" s="163"/>
      <c r="B132" s="164"/>
      <c r="C132" s="164"/>
      <c r="D132" s="164"/>
      <c r="E132" s="164"/>
      <c r="F132" s="164"/>
      <c r="G132" s="156"/>
    </row>
    <row r="133" spans="1:7">
      <c r="A133" s="163"/>
      <c r="B133" s="164"/>
      <c r="C133" s="164"/>
      <c r="D133" s="164"/>
      <c r="E133" s="164"/>
      <c r="F133" s="164"/>
      <c r="G133" s="156"/>
    </row>
    <row r="134" spans="1:7">
      <c r="A134" s="163"/>
      <c r="B134" s="164"/>
      <c r="C134" s="164"/>
      <c r="D134" s="164"/>
      <c r="E134" s="164"/>
      <c r="F134" s="164"/>
      <c r="G134" s="156"/>
    </row>
    <row r="135" spans="1:7">
      <c r="A135" s="163"/>
      <c r="B135" s="164"/>
      <c r="C135" s="164"/>
      <c r="D135" s="164"/>
      <c r="E135" s="164"/>
      <c r="F135" s="164"/>
      <c r="G135" s="156"/>
    </row>
    <row r="136" spans="1:7">
      <c r="A136" s="163"/>
      <c r="B136" s="164"/>
      <c r="C136" s="164"/>
      <c r="D136" s="164"/>
      <c r="E136" s="164"/>
      <c r="F136" s="164"/>
      <c r="G136" s="156"/>
    </row>
    <row r="137" spans="1:7">
      <c r="A137" s="163"/>
      <c r="B137" s="164"/>
      <c r="C137" s="164"/>
      <c r="D137" s="164"/>
      <c r="E137" s="164"/>
      <c r="F137" s="164"/>
      <c r="G137" s="156"/>
    </row>
    <row r="138" spans="1:7">
      <c r="A138" s="163"/>
      <c r="B138" s="164"/>
      <c r="C138" s="164"/>
      <c r="D138" s="164"/>
      <c r="E138" s="164"/>
      <c r="F138" s="164"/>
      <c r="G138" s="156"/>
    </row>
    <row r="139" spans="1:7">
      <c r="A139" s="163"/>
      <c r="B139" s="164"/>
      <c r="C139" s="164"/>
      <c r="D139" s="164"/>
      <c r="E139" s="164"/>
      <c r="F139" s="164"/>
      <c r="G139" s="156"/>
    </row>
    <row r="140" spans="1:7">
      <c r="A140" s="163"/>
      <c r="B140" s="164"/>
      <c r="C140" s="164"/>
      <c r="D140" s="164"/>
      <c r="E140" s="164"/>
      <c r="F140" s="164"/>
      <c r="G140" s="156"/>
    </row>
    <row r="141" spans="1:7">
      <c r="A141" s="163"/>
      <c r="B141" s="164"/>
      <c r="C141" s="164"/>
      <c r="D141" s="164"/>
      <c r="E141" s="164"/>
      <c r="F141" s="164"/>
      <c r="G141" s="156"/>
    </row>
    <row r="142" spans="1:7">
      <c r="A142" s="163"/>
      <c r="B142" s="164"/>
      <c r="C142" s="164"/>
      <c r="D142" s="164"/>
      <c r="E142" s="164"/>
      <c r="F142" s="164"/>
      <c r="G142" s="156"/>
    </row>
    <row r="143" spans="1:7">
      <c r="A143" s="163"/>
      <c r="B143" s="164"/>
      <c r="C143" s="164"/>
      <c r="D143" s="164"/>
      <c r="E143" s="164"/>
      <c r="F143" s="164"/>
      <c r="G143" s="156"/>
    </row>
    <row r="144" spans="1:7">
      <c r="A144" s="163"/>
      <c r="B144" s="164"/>
      <c r="C144" s="164"/>
      <c r="D144" s="164"/>
      <c r="E144" s="164"/>
      <c r="F144" s="164"/>
      <c r="G144" s="156"/>
    </row>
    <row r="145" spans="1:7">
      <c r="A145" s="163"/>
      <c r="B145" s="164"/>
      <c r="C145" s="164"/>
      <c r="D145" s="164"/>
      <c r="E145" s="164"/>
      <c r="F145" s="164"/>
      <c r="G145" s="156"/>
    </row>
    <row r="146" spans="1:7">
      <c r="A146" s="163"/>
      <c r="B146" s="164"/>
      <c r="C146" s="164"/>
      <c r="D146" s="164"/>
      <c r="E146" s="164"/>
      <c r="F146" s="164"/>
      <c r="G146" s="156"/>
    </row>
    <row r="147" spans="1:7">
      <c r="A147" s="163"/>
      <c r="B147" s="164"/>
      <c r="C147" s="164"/>
      <c r="D147" s="164"/>
      <c r="E147" s="164"/>
      <c r="F147" s="164"/>
      <c r="G147" s="156"/>
    </row>
    <row r="148" spans="1:7">
      <c r="A148" s="163"/>
      <c r="B148" s="164"/>
      <c r="C148" s="164"/>
      <c r="D148" s="164"/>
      <c r="E148" s="164"/>
      <c r="F148" s="164"/>
      <c r="G148" s="156"/>
    </row>
    <row r="149" spans="1:7">
      <c r="A149" s="163"/>
      <c r="B149" s="164"/>
      <c r="C149" s="164"/>
      <c r="D149" s="164"/>
      <c r="E149" s="164"/>
      <c r="F149" s="164"/>
      <c r="G149" s="156"/>
    </row>
    <row r="150" spans="1:7">
      <c r="A150" s="163"/>
      <c r="B150" s="164"/>
      <c r="C150" s="164"/>
      <c r="D150" s="164"/>
      <c r="E150" s="164"/>
      <c r="F150" s="164"/>
      <c r="G150" s="156"/>
    </row>
    <row r="151" spans="1:7">
      <c r="A151" s="163"/>
      <c r="B151" s="164"/>
      <c r="C151" s="164"/>
      <c r="D151" s="164"/>
      <c r="E151" s="164"/>
      <c r="F151" s="164"/>
      <c r="G151" s="156"/>
    </row>
    <row r="152" spans="1:7">
      <c r="A152" s="163"/>
      <c r="B152" s="164"/>
      <c r="C152" s="164"/>
      <c r="D152" s="164"/>
      <c r="E152" s="164"/>
      <c r="F152" s="164"/>
      <c r="G152" s="156"/>
    </row>
    <row r="153" spans="1:7">
      <c r="A153" s="163"/>
      <c r="B153" s="164"/>
      <c r="C153" s="164"/>
      <c r="D153" s="164"/>
      <c r="E153" s="164"/>
      <c r="F153" s="164"/>
      <c r="G153" s="156"/>
    </row>
    <row r="154" spans="1:7">
      <c r="A154" s="163"/>
      <c r="B154" s="164"/>
      <c r="C154" s="164"/>
      <c r="D154" s="164"/>
      <c r="E154" s="164"/>
      <c r="F154" s="164"/>
      <c r="G154" s="156"/>
    </row>
    <row r="155" spans="1:7">
      <c r="A155" s="163"/>
      <c r="B155" s="164"/>
      <c r="C155" s="164"/>
      <c r="D155" s="164"/>
      <c r="E155" s="164"/>
      <c r="F155" s="164"/>
      <c r="G155" s="156"/>
    </row>
    <row r="156" spans="1:7">
      <c r="A156" s="163"/>
      <c r="B156" s="164"/>
      <c r="C156" s="164"/>
      <c r="D156" s="164"/>
      <c r="E156" s="164"/>
      <c r="F156" s="164"/>
      <c r="G156" s="156"/>
    </row>
    <row r="157" spans="1:7">
      <c r="A157" s="163"/>
      <c r="B157" s="164"/>
      <c r="C157" s="164"/>
      <c r="D157" s="164"/>
      <c r="E157" s="164"/>
      <c r="F157" s="164"/>
      <c r="G157" s="156"/>
    </row>
    <row r="158" spans="1:7">
      <c r="A158" s="163"/>
      <c r="B158" s="164"/>
      <c r="C158" s="164"/>
      <c r="D158" s="164"/>
      <c r="E158" s="164"/>
      <c r="F158" s="164"/>
      <c r="G158" s="156"/>
    </row>
    <row r="159" spans="1:7">
      <c r="A159" s="163"/>
      <c r="B159" s="164"/>
      <c r="C159" s="164"/>
      <c r="D159" s="164"/>
      <c r="E159" s="164"/>
      <c r="F159" s="164"/>
      <c r="G159" s="156"/>
    </row>
    <row r="160" spans="1:7">
      <c r="A160" s="163"/>
      <c r="B160" s="164"/>
      <c r="C160" s="164"/>
      <c r="D160" s="164"/>
      <c r="E160" s="164"/>
      <c r="F160" s="164"/>
      <c r="G160" s="156"/>
    </row>
    <row r="161" spans="1:7">
      <c r="A161" s="163"/>
      <c r="B161" s="164"/>
      <c r="C161" s="164"/>
      <c r="D161" s="164"/>
      <c r="E161" s="164"/>
      <c r="F161" s="164"/>
      <c r="G161" s="156"/>
    </row>
    <row r="162" spans="1:7">
      <c r="A162" s="163"/>
      <c r="B162" s="164"/>
      <c r="C162" s="164"/>
      <c r="D162" s="164"/>
      <c r="E162" s="164"/>
      <c r="F162" s="164"/>
      <c r="G162" s="156"/>
    </row>
    <row r="163" spans="1:7">
      <c r="A163" s="163"/>
      <c r="B163" s="164"/>
      <c r="C163" s="164"/>
      <c r="D163" s="164"/>
      <c r="E163" s="164"/>
      <c r="F163" s="164"/>
      <c r="G163" s="156"/>
    </row>
    <row r="164" spans="1:7">
      <c r="A164" s="163"/>
      <c r="B164" s="164"/>
      <c r="C164" s="164"/>
      <c r="D164" s="164"/>
      <c r="E164" s="164"/>
      <c r="F164" s="164"/>
      <c r="G164" s="156"/>
    </row>
    <row r="165" spans="1:7">
      <c r="A165" s="163"/>
      <c r="B165" s="164"/>
      <c r="C165" s="164"/>
      <c r="D165" s="164"/>
      <c r="E165" s="164"/>
      <c r="F165" s="164"/>
      <c r="G165" s="156"/>
    </row>
    <row r="166" spans="1:7">
      <c r="A166" s="163"/>
      <c r="B166" s="164"/>
      <c r="C166" s="164"/>
      <c r="D166" s="164"/>
      <c r="E166" s="164"/>
      <c r="F166" s="164"/>
      <c r="G166" s="156"/>
    </row>
    <row r="167" spans="1:7">
      <c r="A167" s="163"/>
      <c r="B167" s="164"/>
      <c r="C167" s="164"/>
      <c r="D167" s="164"/>
      <c r="E167" s="164"/>
      <c r="F167" s="164"/>
      <c r="G167" s="156"/>
    </row>
    <row r="168" spans="1:7">
      <c r="A168" s="163"/>
      <c r="B168" s="164"/>
      <c r="C168" s="164"/>
      <c r="D168" s="164"/>
      <c r="E168" s="164"/>
      <c r="F168" s="164"/>
      <c r="G168" s="156"/>
    </row>
    <row r="169" spans="1:7">
      <c r="A169" s="163"/>
      <c r="B169" s="164"/>
      <c r="C169" s="164"/>
      <c r="D169" s="164"/>
      <c r="E169" s="164"/>
      <c r="F169" s="164"/>
      <c r="G169" s="156"/>
    </row>
    <row r="170" spans="1:7">
      <c r="A170" s="163"/>
      <c r="B170" s="164"/>
      <c r="C170" s="164"/>
      <c r="D170" s="164"/>
      <c r="E170" s="164"/>
      <c r="F170" s="164"/>
      <c r="G170" s="156"/>
    </row>
    <row r="171" spans="1:7">
      <c r="A171" s="163"/>
      <c r="B171" s="164"/>
      <c r="C171" s="164"/>
      <c r="D171" s="164"/>
      <c r="E171" s="164"/>
      <c r="F171" s="164"/>
      <c r="G171" s="156"/>
    </row>
    <row r="172" spans="1:7">
      <c r="A172" s="163"/>
      <c r="B172" s="164"/>
      <c r="C172" s="164"/>
      <c r="D172" s="164"/>
      <c r="E172" s="164"/>
      <c r="F172" s="164"/>
      <c r="G172" s="156"/>
    </row>
    <row r="173" spans="1:7">
      <c r="A173" s="163"/>
      <c r="B173" s="164"/>
      <c r="C173" s="164"/>
      <c r="D173" s="164"/>
      <c r="E173" s="164"/>
      <c r="F173" s="164"/>
      <c r="G173" s="156"/>
    </row>
    <row r="174" spans="1:7">
      <c r="A174" s="163"/>
      <c r="B174" s="164"/>
      <c r="C174" s="164"/>
      <c r="D174" s="164"/>
      <c r="E174" s="164"/>
      <c r="F174" s="164"/>
      <c r="G174" s="156"/>
    </row>
    <row r="175" spans="1:7">
      <c r="A175" s="163"/>
      <c r="B175" s="164"/>
      <c r="C175" s="164"/>
      <c r="D175" s="164"/>
      <c r="E175" s="164"/>
      <c r="F175" s="164"/>
      <c r="G175" s="156"/>
    </row>
    <row r="176" spans="1:7">
      <c r="A176" s="163"/>
      <c r="B176" s="164"/>
      <c r="C176" s="164"/>
      <c r="D176" s="164"/>
      <c r="E176" s="164"/>
      <c r="F176" s="164"/>
      <c r="G176" s="156"/>
    </row>
    <row r="177" spans="1:7">
      <c r="A177" s="163"/>
      <c r="B177" s="164"/>
      <c r="C177" s="164"/>
      <c r="D177" s="164"/>
      <c r="E177" s="164"/>
      <c r="F177" s="164"/>
      <c r="G177" s="156"/>
    </row>
    <row r="178" spans="1:7">
      <c r="A178" s="163"/>
      <c r="B178" s="164"/>
      <c r="C178" s="164"/>
      <c r="D178" s="164"/>
      <c r="E178" s="164"/>
      <c r="F178" s="164"/>
      <c r="G178" s="156"/>
    </row>
    <row r="179" spans="1:7">
      <c r="A179" s="163"/>
      <c r="B179" s="164"/>
      <c r="C179" s="164"/>
      <c r="D179" s="164"/>
      <c r="E179" s="164"/>
      <c r="F179" s="164"/>
      <c r="G179" s="156"/>
    </row>
    <row r="180" spans="1:7">
      <c r="A180" s="163"/>
      <c r="B180" s="164"/>
      <c r="C180" s="164"/>
      <c r="D180" s="164"/>
      <c r="E180" s="164"/>
      <c r="F180" s="164"/>
      <c r="G180" s="156"/>
    </row>
    <row r="181" spans="1:7">
      <c r="A181" s="163"/>
      <c r="B181" s="164"/>
      <c r="C181" s="164"/>
      <c r="D181" s="164"/>
      <c r="E181" s="164"/>
      <c r="F181" s="164"/>
      <c r="G181" s="156"/>
    </row>
    <row r="182" spans="1:7">
      <c r="A182" s="163"/>
      <c r="B182" s="164"/>
      <c r="C182" s="164"/>
      <c r="D182" s="164"/>
      <c r="E182" s="164"/>
      <c r="F182" s="164"/>
      <c r="G182" s="156"/>
    </row>
    <row r="183" spans="1:7">
      <c r="A183" s="163"/>
      <c r="B183" s="164"/>
      <c r="C183" s="164"/>
      <c r="D183" s="164"/>
      <c r="E183" s="164"/>
      <c r="F183" s="164"/>
      <c r="G183" s="156"/>
    </row>
    <row r="184" spans="1:7">
      <c r="A184" s="163"/>
      <c r="B184" s="164"/>
      <c r="C184" s="164"/>
      <c r="D184" s="164"/>
      <c r="E184" s="164"/>
      <c r="F184" s="164"/>
      <c r="G184" s="156"/>
    </row>
    <row r="185" spans="1:7">
      <c r="A185" s="163"/>
      <c r="B185" s="164"/>
      <c r="C185" s="164"/>
      <c r="D185" s="164"/>
      <c r="E185" s="164"/>
      <c r="F185" s="164"/>
      <c r="G185" s="156"/>
    </row>
    <row r="186" spans="1:7">
      <c r="A186" s="163"/>
      <c r="B186" s="164"/>
      <c r="C186" s="164"/>
      <c r="D186" s="164"/>
      <c r="E186" s="164"/>
      <c r="F186" s="164"/>
      <c r="G186" s="156"/>
    </row>
    <row r="187" spans="1:7">
      <c r="A187" s="163"/>
      <c r="B187" s="164"/>
      <c r="C187" s="164"/>
      <c r="D187" s="164"/>
      <c r="E187" s="164"/>
      <c r="F187" s="164"/>
      <c r="G187" s="156"/>
    </row>
    <row r="188" spans="1:7">
      <c r="A188" s="163"/>
      <c r="B188" s="164"/>
      <c r="C188" s="164"/>
      <c r="D188" s="164"/>
      <c r="E188" s="164"/>
      <c r="F188" s="164"/>
      <c r="G188" s="156"/>
    </row>
    <row r="189" spans="1:7">
      <c r="A189" s="163"/>
      <c r="B189" s="164"/>
      <c r="C189" s="164"/>
      <c r="D189" s="164"/>
      <c r="E189" s="164"/>
      <c r="F189" s="164"/>
      <c r="G189" s="156"/>
    </row>
    <row r="190" spans="1:7">
      <c r="A190" s="163"/>
      <c r="B190" s="164"/>
      <c r="C190" s="164"/>
      <c r="D190" s="164"/>
      <c r="E190" s="164"/>
      <c r="F190" s="164"/>
      <c r="G190" s="156"/>
    </row>
    <row r="191" spans="1:7">
      <c r="A191" s="163"/>
      <c r="B191" s="164"/>
      <c r="C191" s="164"/>
      <c r="D191" s="164"/>
      <c r="E191" s="164"/>
      <c r="F191" s="164"/>
      <c r="G191" s="156"/>
    </row>
    <row r="192" spans="1:7">
      <c r="A192" s="163"/>
      <c r="B192" s="164"/>
      <c r="C192" s="164"/>
      <c r="D192" s="164"/>
      <c r="E192" s="164"/>
      <c r="F192" s="164"/>
      <c r="G192" s="156"/>
    </row>
    <row r="193" spans="1:7">
      <c r="A193" s="163"/>
      <c r="B193" s="164"/>
      <c r="C193" s="164"/>
      <c r="D193" s="164"/>
      <c r="E193" s="164"/>
      <c r="F193" s="164"/>
      <c r="G193" s="156"/>
    </row>
    <row r="194" spans="1:7">
      <c r="A194" s="163"/>
      <c r="B194" s="164"/>
      <c r="C194" s="164"/>
      <c r="D194" s="164"/>
      <c r="E194" s="164"/>
      <c r="F194" s="164"/>
      <c r="G194" s="156"/>
    </row>
    <row r="195" spans="1:7">
      <c r="A195" s="163"/>
      <c r="B195" s="164"/>
      <c r="C195" s="164"/>
      <c r="D195" s="164"/>
      <c r="E195" s="164"/>
      <c r="F195" s="164"/>
      <c r="G195" s="156"/>
    </row>
    <row r="196" spans="1:7">
      <c r="A196" s="163"/>
      <c r="B196" s="164"/>
      <c r="C196" s="164"/>
      <c r="D196" s="164"/>
      <c r="E196" s="164"/>
      <c r="F196" s="164"/>
      <c r="G196" s="156"/>
    </row>
    <row r="197" spans="1:7">
      <c r="A197" s="163"/>
      <c r="B197" s="164"/>
      <c r="C197" s="164"/>
      <c r="D197" s="164"/>
      <c r="E197" s="164"/>
      <c r="F197" s="164"/>
      <c r="G197" s="156"/>
    </row>
    <row r="198" spans="1:7">
      <c r="A198" s="163"/>
      <c r="B198" s="164"/>
      <c r="C198" s="164"/>
      <c r="D198" s="164"/>
      <c r="E198" s="164"/>
      <c r="F198" s="164"/>
      <c r="G198" s="156"/>
    </row>
    <row r="199" spans="1:7">
      <c r="A199" s="163"/>
      <c r="B199" s="164"/>
      <c r="C199" s="164"/>
      <c r="D199" s="164"/>
      <c r="E199" s="164"/>
      <c r="F199" s="164"/>
      <c r="G199" s="156"/>
    </row>
    <row r="200" spans="1:7">
      <c r="A200" s="163"/>
      <c r="B200" s="164"/>
      <c r="C200" s="164"/>
      <c r="D200" s="164"/>
      <c r="E200" s="164"/>
      <c r="F200" s="164"/>
      <c r="G200" s="156"/>
    </row>
    <row r="201" spans="1:7">
      <c r="A201" s="163"/>
      <c r="B201" s="164"/>
      <c r="C201" s="164"/>
      <c r="D201" s="164"/>
      <c r="E201" s="164"/>
      <c r="F201" s="164"/>
      <c r="G201" s="156"/>
    </row>
    <row r="202" spans="1:7">
      <c r="A202" s="163"/>
      <c r="B202" s="164"/>
      <c r="C202" s="164"/>
      <c r="D202" s="164"/>
      <c r="E202" s="164"/>
      <c r="F202" s="164"/>
      <c r="G202" s="156"/>
    </row>
    <row r="203" spans="1:7">
      <c r="A203" s="163"/>
      <c r="B203" s="164"/>
      <c r="C203" s="164"/>
      <c r="D203" s="164"/>
      <c r="E203" s="164"/>
      <c r="F203" s="164"/>
      <c r="G203" s="156"/>
    </row>
    <row r="204" spans="1:7">
      <c r="A204" s="163"/>
      <c r="B204" s="164"/>
      <c r="C204" s="164"/>
      <c r="D204" s="164"/>
      <c r="E204" s="164"/>
      <c r="F204" s="164"/>
      <c r="G204" s="156"/>
    </row>
    <row r="205" spans="1:7">
      <c r="A205" s="163"/>
      <c r="B205" s="164"/>
      <c r="C205" s="164"/>
      <c r="D205" s="164"/>
      <c r="E205" s="164"/>
      <c r="F205" s="164"/>
      <c r="G205" s="156"/>
    </row>
    <row r="206" spans="1:7">
      <c r="A206" s="163"/>
      <c r="B206" s="164"/>
      <c r="C206" s="164"/>
      <c r="D206" s="164"/>
      <c r="E206" s="164"/>
      <c r="F206" s="164"/>
      <c r="G206" s="156"/>
    </row>
    <row r="207" spans="1:7">
      <c r="A207" s="163"/>
      <c r="B207" s="164"/>
      <c r="C207" s="164"/>
      <c r="D207" s="164"/>
      <c r="E207" s="164"/>
      <c r="F207" s="164"/>
      <c r="G207" s="156"/>
    </row>
    <row r="208" spans="1:7">
      <c r="A208" s="163"/>
      <c r="B208" s="164"/>
      <c r="C208" s="164"/>
      <c r="D208" s="164"/>
      <c r="E208" s="164"/>
      <c r="F208" s="164"/>
      <c r="G208" s="156"/>
    </row>
    <row r="209" spans="1:7">
      <c r="A209" s="163"/>
      <c r="B209" s="164"/>
      <c r="C209" s="164"/>
      <c r="D209" s="164"/>
      <c r="E209" s="164"/>
      <c r="F209" s="164"/>
      <c r="G209" s="156"/>
    </row>
    <row r="210" spans="1:7">
      <c r="A210" s="163"/>
      <c r="B210" s="164"/>
      <c r="C210" s="164"/>
      <c r="D210" s="164"/>
      <c r="E210" s="164"/>
      <c r="F210" s="164"/>
      <c r="G210" s="156"/>
    </row>
    <row r="211" spans="1:7">
      <c r="A211" s="163"/>
      <c r="B211" s="164"/>
      <c r="C211" s="164"/>
      <c r="D211" s="164"/>
      <c r="E211" s="164"/>
      <c r="F211" s="164"/>
      <c r="G211" s="156"/>
    </row>
    <row r="212" spans="1:7">
      <c r="A212" s="163"/>
      <c r="B212" s="164"/>
      <c r="C212" s="164"/>
      <c r="D212" s="164"/>
      <c r="E212" s="164"/>
      <c r="F212" s="164"/>
      <c r="G212" s="156"/>
    </row>
    <row r="213" spans="1:7">
      <c r="A213" s="163"/>
      <c r="B213" s="164"/>
      <c r="C213" s="164"/>
      <c r="D213" s="164"/>
      <c r="E213" s="164"/>
      <c r="F213" s="164"/>
      <c r="G213" s="156"/>
    </row>
    <row r="214" spans="1:7">
      <c r="A214" s="163"/>
      <c r="B214" s="164"/>
      <c r="C214" s="164"/>
      <c r="D214" s="164"/>
      <c r="E214" s="164"/>
      <c r="F214" s="164"/>
      <c r="G214" s="156"/>
    </row>
    <row r="215" spans="1:7">
      <c r="A215" s="163"/>
      <c r="B215" s="164"/>
      <c r="C215" s="164"/>
      <c r="D215" s="164"/>
      <c r="E215" s="164"/>
      <c r="F215" s="164"/>
      <c r="G215" s="156"/>
    </row>
    <row r="216" spans="1:7">
      <c r="A216" s="163"/>
      <c r="B216" s="164"/>
      <c r="C216" s="164"/>
      <c r="D216" s="164"/>
      <c r="E216" s="164"/>
      <c r="F216" s="164"/>
      <c r="G216" s="156"/>
    </row>
    <row r="217" spans="1:7">
      <c r="A217" s="163"/>
      <c r="B217" s="164"/>
      <c r="C217" s="164"/>
      <c r="D217" s="164"/>
      <c r="E217" s="164"/>
      <c r="F217" s="164"/>
      <c r="G217" s="156"/>
    </row>
    <row r="218" spans="1:7">
      <c r="A218" s="163"/>
      <c r="B218" s="164"/>
      <c r="C218" s="164"/>
      <c r="D218" s="164"/>
      <c r="E218" s="164"/>
      <c r="F218" s="164"/>
      <c r="G218" s="156"/>
    </row>
    <row r="219" spans="1:7">
      <c r="A219" s="163"/>
      <c r="B219" s="164"/>
      <c r="C219" s="164"/>
      <c r="D219" s="164"/>
      <c r="E219" s="164"/>
      <c r="F219" s="164"/>
      <c r="G219" s="156"/>
    </row>
    <row r="220" spans="1:7">
      <c r="A220" s="163"/>
      <c r="B220" s="164"/>
      <c r="C220" s="164"/>
      <c r="D220" s="164"/>
      <c r="E220" s="164"/>
      <c r="F220" s="164"/>
      <c r="G220" s="156"/>
    </row>
    <row r="221" spans="1:7">
      <c r="A221" s="163"/>
      <c r="B221" s="164"/>
      <c r="C221" s="164"/>
      <c r="D221" s="164"/>
      <c r="E221" s="164"/>
      <c r="F221" s="164"/>
      <c r="G221" s="156"/>
    </row>
    <row r="222" spans="1:7">
      <c r="A222" s="163"/>
      <c r="B222" s="164"/>
      <c r="C222" s="164"/>
      <c r="D222" s="164"/>
      <c r="E222" s="164"/>
      <c r="F222" s="164"/>
      <c r="G222" s="156"/>
    </row>
    <row r="223" spans="1:7">
      <c r="A223" s="163"/>
      <c r="B223" s="164"/>
      <c r="C223" s="164"/>
      <c r="D223" s="164"/>
      <c r="E223" s="164"/>
      <c r="F223" s="164"/>
      <c r="G223" s="156"/>
    </row>
    <row r="224" spans="1:7">
      <c r="A224" s="163"/>
      <c r="B224" s="164"/>
      <c r="C224" s="164"/>
      <c r="D224" s="164"/>
      <c r="E224" s="164"/>
      <c r="F224" s="164"/>
      <c r="G224" s="156"/>
    </row>
    <row r="225" spans="1:7">
      <c r="A225" s="163"/>
      <c r="B225" s="164"/>
      <c r="C225" s="164"/>
      <c r="D225" s="164"/>
      <c r="E225" s="164"/>
      <c r="F225" s="164"/>
      <c r="G225" s="156"/>
    </row>
    <row r="226" spans="1:7">
      <c r="A226" s="163"/>
      <c r="B226" s="164"/>
      <c r="C226" s="164"/>
      <c r="D226" s="164"/>
      <c r="E226" s="164"/>
      <c r="F226" s="164"/>
      <c r="G226" s="156"/>
    </row>
    <row r="227" spans="1:7">
      <c r="A227" s="163"/>
      <c r="B227" s="164"/>
      <c r="C227" s="164"/>
      <c r="D227" s="164"/>
      <c r="E227" s="164"/>
      <c r="F227" s="164"/>
      <c r="G227" s="156"/>
    </row>
    <row r="228" spans="1:7">
      <c r="A228" s="163"/>
      <c r="B228" s="164"/>
      <c r="C228" s="164"/>
      <c r="D228" s="164"/>
      <c r="E228" s="164"/>
      <c r="F228" s="164"/>
      <c r="G228" s="156"/>
    </row>
    <row r="229" spans="1:7">
      <c r="A229" s="163"/>
      <c r="B229" s="164"/>
      <c r="C229" s="164"/>
      <c r="D229" s="164"/>
      <c r="E229" s="164"/>
      <c r="F229" s="164"/>
      <c r="G229" s="156"/>
    </row>
    <row r="230" spans="1:7">
      <c r="A230" s="163"/>
      <c r="B230" s="164"/>
      <c r="C230" s="164"/>
      <c r="D230" s="164"/>
      <c r="E230" s="164"/>
      <c r="F230" s="164"/>
      <c r="G230" s="156"/>
    </row>
    <row r="231" spans="1:7">
      <c r="A231" s="163"/>
      <c r="B231" s="164"/>
      <c r="C231" s="164"/>
      <c r="D231" s="164"/>
      <c r="E231" s="164"/>
      <c r="F231" s="164"/>
      <c r="G231" s="156"/>
    </row>
    <row r="232" spans="1:7">
      <c r="A232" s="163"/>
      <c r="B232" s="164"/>
      <c r="C232" s="164"/>
      <c r="D232" s="164"/>
      <c r="E232" s="164"/>
      <c r="F232" s="164"/>
      <c r="G232" s="156"/>
    </row>
    <row r="233" spans="1:7">
      <c r="A233" s="163"/>
      <c r="B233" s="164"/>
      <c r="C233" s="164"/>
      <c r="D233" s="164"/>
      <c r="E233" s="164"/>
      <c r="F233" s="164"/>
      <c r="G233" s="156"/>
    </row>
    <row r="234" spans="1:7">
      <c r="A234" s="163"/>
      <c r="B234" s="164"/>
      <c r="C234" s="164"/>
      <c r="D234" s="164"/>
      <c r="E234" s="164"/>
      <c r="F234" s="164"/>
      <c r="G234" s="156"/>
    </row>
    <row r="235" spans="1:7">
      <c r="A235" s="163"/>
      <c r="B235" s="164"/>
      <c r="C235" s="164"/>
      <c r="D235" s="164"/>
      <c r="E235" s="164"/>
      <c r="F235" s="164"/>
      <c r="G235" s="156"/>
    </row>
    <row r="236" spans="1:7">
      <c r="A236" s="163"/>
      <c r="B236" s="164"/>
      <c r="C236" s="164"/>
      <c r="D236" s="164"/>
      <c r="E236" s="164"/>
      <c r="F236" s="164"/>
      <c r="G236" s="156"/>
    </row>
    <row r="237" spans="1:7">
      <c r="A237" s="163"/>
      <c r="B237" s="164"/>
      <c r="C237" s="164"/>
      <c r="D237" s="164"/>
      <c r="E237" s="164"/>
      <c r="F237" s="164"/>
      <c r="G237" s="156"/>
    </row>
    <row r="238" spans="1:7">
      <c r="A238" s="163"/>
      <c r="B238" s="164"/>
      <c r="C238" s="164"/>
      <c r="D238" s="164"/>
      <c r="E238" s="164"/>
      <c r="F238" s="164"/>
      <c r="G238" s="156"/>
    </row>
    <row r="239" spans="1:7">
      <c r="A239" s="163"/>
      <c r="B239" s="164"/>
      <c r="C239" s="164"/>
      <c r="D239" s="164"/>
      <c r="E239" s="164"/>
      <c r="F239" s="164"/>
      <c r="G239" s="156"/>
    </row>
    <row r="240" spans="1:7">
      <c r="A240" s="163"/>
      <c r="B240" s="164"/>
      <c r="C240" s="164"/>
      <c r="D240" s="164"/>
      <c r="E240" s="164"/>
      <c r="F240" s="164"/>
      <c r="G240" s="156"/>
    </row>
    <row r="241" spans="1:7">
      <c r="A241" s="163"/>
      <c r="B241" s="164"/>
      <c r="C241" s="164"/>
      <c r="D241" s="164"/>
      <c r="E241" s="164"/>
      <c r="F241" s="164"/>
      <c r="G241" s="156"/>
    </row>
    <row r="242" spans="1:7">
      <c r="A242" s="163"/>
      <c r="B242" s="164"/>
      <c r="C242" s="164"/>
      <c r="D242" s="164"/>
      <c r="E242" s="164"/>
      <c r="F242" s="164"/>
      <c r="G242" s="156"/>
    </row>
    <row r="243" spans="1:7">
      <c r="A243" s="163"/>
      <c r="B243" s="164"/>
      <c r="C243" s="164"/>
      <c r="D243" s="164"/>
      <c r="E243" s="164"/>
      <c r="F243" s="164"/>
      <c r="G243" s="156"/>
    </row>
    <row r="244" spans="1:7">
      <c r="A244" s="163"/>
      <c r="B244" s="164"/>
      <c r="C244" s="164"/>
      <c r="D244" s="164"/>
      <c r="E244" s="164"/>
      <c r="F244" s="164"/>
      <c r="G244" s="156"/>
    </row>
    <row r="245" spans="1:7">
      <c r="A245" s="163"/>
      <c r="B245" s="164"/>
      <c r="C245" s="164"/>
      <c r="D245" s="164"/>
      <c r="E245" s="164"/>
      <c r="F245" s="164"/>
      <c r="G245" s="156"/>
    </row>
    <row r="246" spans="1:7">
      <c r="A246" s="163"/>
      <c r="B246" s="164"/>
      <c r="C246" s="164"/>
      <c r="D246" s="164"/>
      <c r="E246" s="164"/>
      <c r="F246" s="164"/>
      <c r="G246" s="156"/>
    </row>
    <row r="247" spans="1:7">
      <c r="A247" s="163"/>
      <c r="B247" s="164"/>
      <c r="C247" s="164"/>
      <c r="D247" s="164"/>
      <c r="E247" s="164"/>
      <c r="F247" s="164"/>
      <c r="G247" s="156"/>
    </row>
    <row r="248" spans="1:7">
      <c r="A248" s="163"/>
      <c r="B248" s="164"/>
      <c r="C248" s="164"/>
      <c r="D248" s="164"/>
      <c r="E248" s="164"/>
      <c r="F248" s="164"/>
      <c r="G248" s="156"/>
    </row>
    <row r="249" spans="1:7">
      <c r="A249" s="163"/>
      <c r="B249" s="164"/>
      <c r="C249" s="164"/>
      <c r="D249" s="164"/>
      <c r="E249" s="164"/>
      <c r="F249" s="164"/>
      <c r="G249" s="156"/>
    </row>
    <row r="250" spans="1:7">
      <c r="A250" s="163"/>
      <c r="B250" s="164"/>
      <c r="C250" s="164"/>
      <c r="D250" s="164"/>
      <c r="E250" s="164"/>
      <c r="F250" s="164"/>
      <c r="G250" s="156"/>
    </row>
    <row r="251" spans="1:7">
      <c r="A251" s="163"/>
      <c r="B251" s="164"/>
      <c r="C251" s="164"/>
      <c r="D251" s="164"/>
      <c r="E251" s="164"/>
      <c r="F251" s="164"/>
      <c r="G251" s="156"/>
    </row>
    <row r="252" spans="1:7">
      <c r="A252" s="163"/>
      <c r="B252" s="164"/>
      <c r="C252" s="164"/>
      <c r="D252" s="164"/>
      <c r="E252" s="164"/>
      <c r="F252" s="164"/>
      <c r="G252" s="156"/>
    </row>
    <row r="253" spans="1:7">
      <c r="A253" s="163"/>
      <c r="B253" s="164"/>
      <c r="C253" s="164"/>
      <c r="D253" s="164"/>
      <c r="E253" s="164"/>
      <c r="F253" s="164"/>
      <c r="G253" s="156"/>
    </row>
    <row r="254" spans="1:7">
      <c r="A254" s="163"/>
      <c r="B254" s="164"/>
      <c r="C254" s="164"/>
      <c r="D254" s="164"/>
      <c r="E254" s="164"/>
      <c r="F254" s="164"/>
      <c r="G254" s="156"/>
    </row>
    <row r="255" spans="1:7">
      <c r="A255" s="163"/>
      <c r="B255" s="164"/>
      <c r="C255" s="164"/>
      <c r="D255" s="164"/>
      <c r="E255" s="164"/>
      <c r="F255" s="164"/>
      <c r="G255" s="156"/>
    </row>
    <row r="256" spans="1:7">
      <c r="A256" s="163"/>
      <c r="B256" s="164"/>
      <c r="C256" s="164"/>
      <c r="D256" s="164"/>
      <c r="E256" s="164"/>
      <c r="F256" s="164"/>
      <c r="G256" s="156"/>
    </row>
    <row r="257" spans="1:7">
      <c r="A257" s="163"/>
      <c r="B257" s="164"/>
      <c r="C257" s="164"/>
      <c r="D257" s="164"/>
      <c r="E257" s="164"/>
      <c r="F257" s="164"/>
      <c r="G257" s="156"/>
    </row>
    <row r="258" spans="1:7">
      <c r="A258" s="163"/>
      <c r="B258" s="164"/>
      <c r="C258" s="164"/>
      <c r="D258" s="164"/>
      <c r="E258" s="164"/>
      <c r="F258" s="164"/>
      <c r="G258" s="156"/>
    </row>
    <row r="259" spans="1:7">
      <c r="A259" s="163"/>
      <c r="B259" s="164"/>
      <c r="C259" s="164"/>
      <c r="D259" s="164"/>
      <c r="E259" s="164"/>
      <c r="F259" s="164"/>
      <c r="G259" s="156"/>
    </row>
    <row r="260" spans="1:7">
      <c r="A260" s="163"/>
      <c r="B260" s="164"/>
      <c r="C260" s="164"/>
      <c r="D260" s="164"/>
      <c r="E260" s="164"/>
      <c r="F260" s="164"/>
      <c r="G260" s="156"/>
    </row>
    <row r="261" spans="1:7">
      <c r="A261" s="163"/>
      <c r="B261" s="164"/>
      <c r="C261" s="164"/>
      <c r="D261" s="164"/>
      <c r="E261" s="164"/>
      <c r="F261" s="164"/>
      <c r="G261" s="156"/>
    </row>
    <row r="262" spans="1:7">
      <c r="A262" s="163"/>
      <c r="B262" s="164"/>
      <c r="C262" s="164"/>
      <c r="D262" s="164"/>
      <c r="E262" s="164"/>
      <c r="F262" s="164"/>
      <c r="G262" s="156"/>
    </row>
    <row r="263" spans="1:7">
      <c r="A263" s="163"/>
      <c r="B263" s="164"/>
      <c r="C263" s="164"/>
      <c r="D263" s="164"/>
      <c r="E263" s="164"/>
      <c r="F263" s="164"/>
      <c r="G263" s="156"/>
    </row>
    <row r="264" spans="1:7">
      <c r="A264" s="163"/>
      <c r="B264" s="164"/>
      <c r="C264" s="164"/>
      <c r="D264" s="164"/>
      <c r="E264" s="164"/>
      <c r="F264" s="164"/>
      <c r="G264" s="156"/>
    </row>
    <row r="265" spans="1:7">
      <c r="A265" s="163"/>
      <c r="B265" s="164"/>
      <c r="C265" s="164"/>
      <c r="D265" s="164"/>
      <c r="E265" s="164"/>
      <c r="F265" s="164"/>
      <c r="G265" s="156"/>
    </row>
    <row r="266" spans="1:7">
      <c r="A266" s="163"/>
      <c r="B266" s="164"/>
      <c r="C266" s="164"/>
      <c r="D266" s="164"/>
      <c r="E266" s="164"/>
      <c r="F266" s="164"/>
      <c r="G266" s="156"/>
    </row>
    <row r="267" spans="1:7">
      <c r="A267" s="163"/>
      <c r="B267" s="164"/>
      <c r="C267" s="164"/>
      <c r="D267" s="164"/>
      <c r="E267" s="164"/>
      <c r="F267" s="164"/>
      <c r="G267" s="156"/>
    </row>
    <row r="268" spans="1:7">
      <c r="A268" s="163"/>
      <c r="B268" s="164"/>
      <c r="C268" s="164"/>
      <c r="D268" s="164"/>
      <c r="E268" s="164"/>
      <c r="F268" s="164"/>
      <c r="G268" s="156"/>
    </row>
    <row r="269" spans="1:7">
      <c r="A269" s="163"/>
      <c r="B269" s="164"/>
      <c r="C269" s="164"/>
      <c r="D269" s="164"/>
      <c r="E269" s="164"/>
      <c r="F269" s="164"/>
      <c r="G269" s="156"/>
    </row>
    <row r="270" spans="1:7">
      <c r="A270" s="163"/>
      <c r="B270" s="164"/>
      <c r="C270" s="164"/>
      <c r="D270" s="164"/>
      <c r="E270" s="164"/>
      <c r="F270" s="164"/>
      <c r="G270" s="156"/>
    </row>
    <row r="271" spans="1:7">
      <c r="A271" s="163"/>
      <c r="B271" s="164"/>
      <c r="C271" s="164"/>
      <c r="D271" s="164"/>
      <c r="E271" s="164"/>
      <c r="F271" s="164"/>
      <c r="G271" s="156"/>
    </row>
    <row r="272" spans="1:7">
      <c r="A272" s="163"/>
      <c r="B272" s="164"/>
      <c r="C272" s="164"/>
      <c r="D272" s="164"/>
      <c r="E272" s="164"/>
      <c r="F272" s="164"/>
      <c r="G272" s="156"/>
    </row>
    <row r="273" spans="1:7">
      <c r="A273" s="163"/>
      <c r="B273" s="164"/>
      <c r="C273" s="164"/>
      <c r="D273" s="164"/>
      <c r="E273" s="164"/>
      <c r="F273" s="164"/>
      <c r="G273" s="156"/>
    </row>
    <row r="274" spans="1:7">
      <c r="A274" s="163"/>
      <c r="B274" s="164"/>
      <c r="C274" s="164"/>
      <c r="D274" s="164"/>
      <c r="E274" s="164"/>
      <c r="F274" s="164"/>
      <c r="G274" s="156"/>
    </row>
    <row r="275" spans="1:7">
      <c r="A275" s="163"/>
      <c r="B275" s="164"/>
      <c r="C275" s="164"/>
      <c r="D275" s="164"/>
      <c r="E275" s="164"/>
      <c r="F275" s="164"/>
      <c r="G275" s="156"/>
    </row>
    <row r="276" spans="1:7">
      <c r="A276" s="163"/>
      <c r="B276" s="164"/>
      <c r="C276" s="164"/>
      <c r="D276" s="164"/>
      <c r="E276" s="164"/>
      <c r="F276" s="164"/>
      <c r="G276" s="156"/>
    </row>
    <row r="277" spans="1:7">
      <c r="A277" s="163"/>
      <c r="B277" s="164"/>
      <c r="C277" s="164"/>
      <c r="D277" s="164"/>
      <c r="E277" s="164"/>
      <c r="F277" s="164"/>
      <c r="G277" s="156"/>
    </row>
    <row r="278" spans="1:7">
      <c r="A278" s="163"/>
      <c r="B278" s="164"/>
      <c r="C278" s="164"/>
      <c r="D278" s="164"/>
      <c r="E278" s="164"/>
      <c r="F278" s="164"/>
      <c r="G278" s="156"/>
    </row>
    <row r="279" spans="1:7">
      <c r="A279" s="163"/>
      <c r="B279" s="164"/>
      <c r="C279" s="164"/>
      <c r="D279" s="164"/>
      <c r="E279" s="164"/>
      <c r="F279" s="164"/>
      <c r="G279" s="156"/>
    </row>
    <row r="280" spans="1:7">
      <c r="A280" s="163"/>
      <c r="B280" s="164"/>
      <c r="C280" s="164"/>
      <c r="D280" s="164"/>
      <c r="E280" s="164"/>
      <c r="F280" s="164"/>
      <c r="G280" s="156"/>
    </row>
    <row r="281" spans="1:7">
      <c r="A281" s="163"/>
      <c r="B281" s="164"/>
      <c r="C281" s="164"/>
      <c r="D281" s="164"/>
      <c r="E281" s="164"/>
      <c r="F281" s="164"/>
      <c r="G281" s="156"/>
    </row>
    <row r="282" spans="1:7">
      <c r="A282" s="163"/>
      <c r="B282" s="164"/>
      <c r="C282" s="164"/>
      <c r="D282" s="164"/>
      <c r="E282" s="164"/>
      <c r="F282" s="164"/>
      <c r="G282" s="156"/>
    </row>
    <row r="283" spans="1:7">
      <c r="A283" s="163"/>
      <c r="B283" s="164"/>
      <c r="C283" s="164"/>
      <c r="D283" s="164"/>
      <c r="E283" s="164"/>
      <c r="F283" s="164"/>
      <c r="G283" s="156"/>
    </row>
    <row r="284" spans="1:7">
      <c r="A284" s="163"/>
      <c r="B284" s="164"/>
      <c r="C284" s="164"/>
      <c r="D284" s="164"/>
      <c r="E284" s="164"/>
      <c r="F284" s="164"/>
      <c r="G284" s="156"/>
    </row>
    <row r="285" spans="1:7">
      <c r="A285" s="163"/>
      <c r="B285" s="164"/>
      <c r="C285" s="164"/>
      <c r="D285" s="164"/>
      <c r="E285" s="164"/>
      <c r="F285" s="164"/>
      <c r="G285" s="156"/>
    </row>
    <row r="286" spans="1:7">
      <c r="A286" s="163"/>
      <c r="B286" s="164"/>
      <c r="C286" s="164"/>
      <c r="D286" s="164"/>
      <c r="E286" s="164"/>
      <c r="F286" s="164"/>
      <c r="G286" s="156"/>
    </row>
    <row r="287" spans="1:7">
      <c r="A287" s="163"/>
      <c r="B287" s="164"/>
      <c r="C287" s="164"/>
      <c r="D287" s="164"/>
      <c r="E287" s="164"/>
      <c r="F287" s="164"/>
      <c r="G287" s="156"/>
    </row>
    <row r="288" spans="1:7">
      <c r="A288" s="163"/>
      <c r="B288" s="164"/>
      <c r="C288" s="164"/>
      <c r="D288" s="164"/>
      <c r="E288" s="164"/>
      <c r="F288" s="164"/>
      <c r="G288" s="156"/>
    </row>
    <row r="289" spans="1:7">
      <c r="A289" s="164"/>
      <c r="B289" s="164"/>
      <c r="C289" s="164"/>
      <c r="D289" s="164"/>
      <c r="E289" s="164"/>
      <c r="F289" s="164"/>
      <c r="G289" s="156"/>
    </row>
    <row r="290" spans="1:7">
      <c r="A290" s="164"/>
      <c r="B290" s="164"/>
      <c r="C290" s="164"/>
      <c r="D290" s="164"/>
      <c r="E290" s="164"/>
      <c r="F290" s="164"/>
      <c r="G290" s="156"/>
    </row>
    <row r="291" spans="1:7">
      <c r="A291" s="164"/>
      <c r="B291" s="164"/>
      <c r="C291" s="164"/>
      <c r="D291" s="164"/>
      <c r="E291" s="164"/>
      <c r="F291" s="164"/>
      <c r="G291" s="156"/>
    </row>
    <row r="292" spans="1:7">
      <c r="A292" s="164"/>
      <c r="B292" s="164"/>
      <c r="C292" s="164"/>
      <c r="D292" s="164"/>
      <c r="E292" s="164"/>
      <c r="F292" s="164"/>
      <c r="G292" s="156"/>
    </row>
    <row r="293" spans="1:7">
      <c r="A293" s="164"/>
      <c r="B293" s="164"/>
      <c r="C293" s="164"/>
      <c r="D293" s="164"/>
      <c r="E293" s="164"/>
      <c r="F293" s="164"/>
      <c r="G293" s="156"/>
    </row>
    <row r="294" spans="1:7">
      <c r="A294" s="164"/>
      <c r="B294" s="164"/>
      <c r="C294" s="164"/>
      <c r="D294" s="164"/>
      <c r="E294" s="164"/>
      <c r="F294" s="164"/>
      <c r="G294" s="156"/>
    </row>
    <row r="295" spans="1:7">
      <c r="A295" s="164"/>
      <c r="B295" s="164"/>
      <c r="C295" s="164"/>
      <c r="D295" s="164"/>
      <c r="E295" s="164"/>
      <c r="F295" s="164"/>
      <c r="G295" s="156"/>
    </row>
    <row r="296" spans="1:7">
      <c r="A296" s="164"/>
      <c r="B296" s="164"/>
      <c r="C296" s="164"/>
      <c r="D296" s="164"/>
      <c r="E296" s="164"/>
      <c r="F296" s="164"/>
      <c r="G296" s="156"/>
    </row>
    <row r="297" spans="1:7">
      <c r="A297" s="164"/>
      <c r="B297" s="164"/>
      <c r="C297" s="164"/>
      <c r="D297" s="164"/>
      <c r="E297" s="164"/>
      <c r="F297" s="164"/>
      <c r="G297" s="156"/>
    </row>
    <row r="298" spans="1:7">
      <c r="A298" s="164"/>
      <c r="B298" s="164"/>
      <c r="C298" s="164"/>
      <c r="D298" s="164"/>
      <c r="E298" s="164"/>
      <c r="F298" s="164"/>
      <c r="G298" s="156"/>
    </row>
    <row r="299" spans="1:7">
      <c r="A299" s="164"/>
      <c r="B299" s="164"/>
      <c r="C299" s="164"/>
      <c r="D299" s="164"/>
      <c r="E299" s="164"/>
      <c r="F299" s="164"/>
      <c r="G299" s="156"/>
    </row>
    <row r="300" spans="1:7">
      <c r="A300" s="164"/>
      <c r="B300" s="164"/>
      <c r="C300" s="164"/>
      <c r="D300" s="164"/>
      <c r="E300" s="164"/>
      <c r="F300" s="164"/>
      <c r="G300" s="156"/>
    </row>
    <row r="301" spans="1:7">
      <c r="A301" s="164"/>
      <c r="B301" s="164"/>
      <c r="C301" s="164"/>
      <c r="D301" s="164"/>
      <c r="E301" s="164"/>
      <c r="F301" s="164"/>
      <c r="G301" s="156"/>
    </row>
    <row r="302" spans="1:7">
      <c r="A302" s="164"/>
      <c r="B302" s="164"/>
      <c r="C302" s="164"/>
      <c r="D302" s="164"/>
      <c r="E302" s="164"/>
      <c r="F302" s="164"/>
      <c r="G302" s="156"/>
    </row>
    <row r="303" spans="1:7">
      <c r="A303" s="164"/>
      <c r="B303" s="164"/>
      <c r="C303" s="164"/>
      <c r="D303" s="164"/>
      <c r="E303" s="164"/>
      <c r="F303" s="164"/>
      <c r="G303" s="156"/>
    </row>
    <row r="304" spans="1:7">
      <c r="A304" s="164"/>
      <c r="B304" s="164"/>
      <c r="C304" s="164"/>
      <c r="D304" s="164"/>
      <c r="E304" s="164"/>
      <c r="F304" s="164"/>
      <c r="G304" s="156"/>
    </row>
    <row r="305" spans="1:7">
      <c r="A305" s="164"/>
      <c r="B305" s="164"/>
      <c r="C305" s="164"/>
      <c r="D305" s="164"/>
      <c r="E305" s="164"/>
      <c r="F305" s="164"/>
      <c r="G305" s="156"/>
    </row>
    <row r="306" spans="1:7">
      <c r="A306" s="164"/>
      <c r="B306" s="164"/>
      <c r="C306" s="164"/>
      <c r="D306" s="164"/>
      <c r="E306" s="164"/>
      <c r="F306" s="164"/>
      <c r="G306" s="156"/>
    </row>
    <row r="307" spans="1:7">
      <c r="A307" s="164"/>
      <c r="B307" s="164"/>
      <c r="C307" s="164"/>
      <c r="D307" s="164"/>
      <c r="E307" s="164"/>
      <c r="F307" s="164"/>
      <c r="G307" s="156"/>
    </row>
    <row r="308" spans="1:7">
      <c r="A308" s="164"/>
      <c r="B308" s="164"/>
      <c r="C308" s="164"/>
      <c r="D308" s="164"/>
      <c r="E308" s="164"/>
      <c r="F308" s="164"/>
      <c r="G308" s="156"/>
    </row>
    <row r="309" spans="1:7">
      <c r="A309" s="164"/>
      <c r="B309" s="164"/>
      <c r="C309" s="164"/>
      <c r="D309" s="164"/>
      <c r="E309" s="164"/>
      <c r="F309" s="164"/>
      <c r="G309" s="156"/>
    </row>
    <row r="310" spans="1:7">
      <c r="A310" s="164"/>
      <c r="B310" s="164"/>
      <c r="C310" s="164"/>
      <c r="D310" s="164"/>
      <c r="E310" s="164"/>
      <c r="F310" s="164"/>
      <c r="G310" s="156"/>
    </row>
    <row r="311" spans="1:7">
      <c r="A311" s="164"/>
      <c r="B311" s="164"/>
      <c r="C311" s="164"/>
      <c r="D311" s="164"/>
      <c r="E311" s="164"/>
      <c r="F311" s="164"/>
      <c r="G311" s="156"/>
    </row>
    <row r="312" spans="1:7">
      <c r="A312" s="164"/>
      <c r="B312" s="164"/>
      <c r="C312" s="164"/>
      <c r="D312" s="164"/>
      <c r="E312" s="164"/>
      <c r="F312" s="164"/>
      <c r="G312" s="156"/>
    </row>
    <row r="313" spans="1:7">
      <c r="A313" s="164"/>
      <c r="B313" s="164"/>
      <c r="C313" s="164"/>
      <c r="D313" s="164"/>
      <c r="E313" s="164"/>
      <c r="F313" s="164"/>
      <c r="G313" s="156"/>
    </row>
    <row r="314" spans="1:7">
      <c r="A314" s="164"/>
      <c r="B314" s="164"/>
      <c r="C314" s="164"/>
      <c r="D314" s="164"/>
      <c r="E314" s="164"/>
      <c r="F314" s="164"/>
      <c r="G314" s="156"/>
    </row>
    <row r="315" spans="1:7">
      <c r="A315" s="164"/>
      <c r="B315" s="164"/>
      <c r="C315" s="164"/>
      <c r="D315" s="164"/>
      <c r="E315" s="164"/>
      <c r="F315" s="164"/>
      <c r="G315" s="156"/>
    </row>
    <row r="316" spans="1:7">
      <c r="A316" s="164"/>
      <c r="B316" s="164"/>
      <c r="C316" s="164"/>
      <c r="D316" s="164"/>
      <c r="E316" s="164"/>
      <c r="F316" s="164"/>
      <c r="G316" s="156"/>
    </row>
    <row r="317" spans="1:7">
      <c r="A317" s="164"/>
      <c r="B317" s="164"/>
      <c r="C317" s="164"/>
      <c r="D317" s="164"/>
      <c r="E317" s="164"/>
      <c r="F317" s="164"/>
      <c r="G317" s="156"/>
    </row>
    <row r="318" spans="1:7">
      <c r="A318" s="164"/>
      <c r="B318" s="164"/>
      <c r="C318" s="164"/>
      <c r="D318" s="164"/>
      <c r="E318" s="164"/>
      <c r="F318" s="164"/>
      <c r="G318" s="156"/>
    </row>
    <row r="319" spans="1:7">
      <c r="A319" s="164"/>
      <c r="B319" s="164"/>
      <c r="C319" s="164"/>
      <c r="D319" s="164"/>
      <c r="E319" s="164"/>
      <c r="F319" s="164"/>
      <c r="G319" s="156"/>
    </row>
    <row r="320" spans="1:7">
      <c r="A320" s="164"/>
      <c r="B320" s="164"/>
      <c r="C320" s="164"/>
      <c r="D320" s="164"/>
      <c r="E320" s="164"/>
      <c r="F320" s="164"/>
      <c r="G320" s="156"/>
    </row>
    <row r="321" spans="1:7">
      <c r="A321" s="164"/>
      <c r="B321" s="164"/>
      <c r="C321" s="164"/>
      <c r="D321" s="164"/>
      <c r="E321" s="164"/>
      <c r="F321" s="164"/>
      <c r="G321" s="156"/>
    </row>
    <row r="322" spans="1:7">
      <c r="A322" s="164"/>
      <c r="B322" s="164"/>
      <c r="C322" s="164"/>
      <c r="D322" s="164"/>
      <c r="E322" s="164"/>
      <c r="F322" s="164"/>
      <c r="G322" s="156"/>
    </row>
    <row r="323" spans="1:7">
      <c r="A323" s="164"/>
      <c r="B323" s="164"/>
      <c r="C323" s="164"/>
      <c r="D323" s="164"/>
      <c r="E323" s="164"/>
      <c r="F323" s="164"/>
      <c r="G323" s="156"/>
    </row>
    <row r="324" spans="1:7">
      <c r="A324" s="164"/>
      <c r="B324" s="164"/>
      <c r="C324" s="164"/>
      <c r="D324" s="164"/>
      <c r="E324" s="164"/>
      <c r="F324" s="164"/>
      <c r="G324" s="156"/>
    </row>
    <row r="325" spans="1:7">
      <c r="A325" s="164"/>
      <c r="B325" s="164"/>
      <c r="C325" s="164"/>
      <c r="D325" s="164"/>
      <c r="E325" s="164"/>
      <c r="F325" s="164"/>
      <c r="G325" s="156"/>
    </row>
    <row r="326" spans="1:7">
      <c r="A326" s="164"/>
      <c r="B326" s="164"/>
      <c r="C326" s="164"/>
      <c r="D326" s="164"/>
      <c r="E326" s="164"/>
      <c r="F326" s="164"/>
      <c r="G326" s="156"/>
    </row>
    <row r="327" spans="1:7">
      <c r="A327" s="164"/>
      <c r="B327" s="164"/>
      <c r="C327" s="164"/>
      <c r="D327" s="164"/>
      <c r="E327" s="164"/>
      <c r="F327" s="164"/>
      <c r="G327" s="156"/>
    </row>
    <row r="328" spans="1:7">
      <c r="A328" s="164"/>
      <c r="B328" s="164"/>
      <c r="C328" s="164"/>
      <c r="D328" s="164"/>
      <c r="E328" s="164"/>
      <c r="F328" s="164"/>
      <c r="G328" s="156"/>
    </row>
    <row r="329" spans="1:7">
      <c r="A329" s="164"/>
      <c r="B329" s="164"/>
      <c r="C329" s="164"/>
      <c r="D329" s="164"/>
      <c r="E329" s="164"/>
      <c r="F329" s="164"/>
      <c r="G329" s="156"/>
    </row>
    <row r="330" spans="1:7">
      <c r="A330" s="164"/>
      <c r="B330" s="164"/>
      <c r="C330" s="164"/>
      <c r="D330" s="164"/>
      <c r="E330" s="164"/>
      <c r="F330" s="164"/>
      <c r="G330" s="156"/>
    </row>
    <row r="331" spans="1:7">
      <c r="A331" s="164"/>
      <c r="B331" s="164"/>
      <c r="C331" s="164"/>
      <c r="D331" s="164"/>
      <c r="E331" s="164"/>
      <c r="F331" s="164"/>
      <c r="G331" s="156"/>
    </row>
    <row r="332" spans="1:7">
      <c r="A332" s="164"/>
      <c r="B332" s="164"/>
      <c r="C332" s="164"/>
      <c r="D332" s="164"/>
      <c r="E332" s="164"/>
      <c r="F332" s="164"/>
      <c r="G332" s="156"/>
    </row>
    <row r="333" spans="1:7">
      <c r="A333" s="164"/>
      <c r="B333" s="164"/>
      <c r="C333" s="164"/>
      <c r="D333" s="164"/>
      <c r="E333" s="164"/>
      <c r="F333" s="164"/>
      <c r="G333" s="156"/>
    </row>
    <row r="334" spans="1:7">
      <c r="A334" s="164"/>
      <c r="B334" s="164"/>
      <c r="C334" s="164"/>
      <c r="D334" s="164"/>
      <c r="E334" s="164"/>
      <c r="F334" s="164"/>
      <c r="G334" s="156"/>
    </row>
    <row r="335" spans="1:7">
      <c r="A335" s="164"/>
      <c r="B335" s="164"/>
      <c r="C335" s="164"/>
      <c r="D335" s="164"/>
      <c r="E335" s="164"/>
      <c r="F335" s="164"/>
      <c r="G335" s="156"/>
    </row>
    <row r="336" spans="1:7">
      <c r="A336" s="164"/>
      <c r="B336" s="164"/>
      <c r="C336" s="164"/>
      <c r="D336" s="164"/>
      <c r="E336" s="164"/>
      <c r="F336" s="164"/>
      <c r="G336" s="156"/>
    </row>
    <row r="337" spans="1:7">
      <c r="A337" s="164"/>
      <c r="B337" s="164"/>
      <c r="C337" s="164"/>
      <c r="D337" s="164"/>
      <c r="E337" s="164"/>
      <c r="F337" s="164"/>
      <c r="G337" s="156"/>
    </row>
    <row r="338" spans="1:7">
      <c r="A338" s="164"/>
      <c r="B338" s="164"/>
      <c r="C338" s="164"/>
      <c r="D338" s="164"/>
      <c r="E338" s="164"/>
      <c r="F338" s="164"/>
      <c r="G338" s="156"/>
    </row>
    <row r="339" spans="1:7">
      <c r="A339" s="164"/>
      <c r="B339" s="164"/>
      <c r="C339" s="164"/>
      <c r="D339" s="164"/>
      <c r="E339" s="164"/>
      <c r="F339" s="164"/>
      <c r="G339" s="156"/>
    </row>
    <row r="340" spans="1:7">
      <c r="A340" s="164"/>
      <c r="B340" s="164"/>
      <c r="C340" s="164"/>
      <c r="D340" s="164"/>
      <c r="E340" s="164"/>
      <c r="F340" s="164"/>
      <c r="G340" s="156"/>
    </row>
    <row r="341" spans="1:7">
      <c r="A341" s="164"/>
      <c r="B341" s="164"/>
      <c r="C341" s="164"/>
      <c r="D341" s="164"/>
      <c r="E341" s="164"/>
      <c r="F341" s="164"/>
      <c r="G341" s="156"/>
    </row>
    <row r="342" spans="1:7">
      <c r="A342" s="164"/>
      <c r="B342" s="164"/>
      <c r="C342" s="164"/>
      <c r="D342" s="164"/>
      <c r="E342" s="164"/>
      <c r="F342" s="164"/>
      <c r="G342" s="156"/>
    </row>
    <row r="343" spans="1:7">
      <c r="A343" s="164"/>
      <c r="B343" s="164"/>
      <c r="C343" s="164"/>
      <c r="D343" s="164"/>
      <c r="E343" s="164"/>
      <c r="F343" s="164"/>
      <c r="G343" s="156"/>
    </row>
    <row r="344" spans="1:7">
      <c r="A344" s="164"/>
      <c r="B344" s="164"/>
      <c r="C344" s="164"/>
      <c r="D344" s="164"/>
      <c r="E344" s="164"/>
      <c r="F344" s="164"/>
      <c r="G344" s="156"/>
    </row>
    <row r="345" spans="1:7">
      <c r="A345" s="164"/>
      <c r="B345" s="164"/>
      <c r="C345" s="164"/>
      <c r="D345" s="164"/>
      <c r="E345" s="164"/>
      <c r="F345" s="164"/>
      <c r="G345" s="156"/>
    </row>
    <row r="346" spans="1:7">
      <c r="A346" s="164"/>
      <c r="B346" s="164"/>
      <c r="C346" s="164"/>
      <c r="D346" s="164"/>
      <c r="E346" s="164"/>
      <c r="F346" s="164"/>
      <c r="G346" s="156"/>
    </row>
    <row r="347" spans="1:7">
      <c r="A347" s="164"/>
      <c r="B347" s="164"/>
      <c r="C347" s="164"/>
      <c r="D347" s="164"/>
      <c r="E347" s="164"/>
      <c r="F347" s="164"/>
      <c r="G347" s="156"/>
    </row>
    <row r="348" spans="1:7">
      <c r="A348" s="164"/>
      <c r="B348" s="164"/>
      <c r="C348" s="164"/>
      <c r="D348" s="164"/>
      <c r="E348" s="164"/>
      <c r="F348" s="164"/>
      <c r="G348" s="156"/>
    </row>
    <row r="349" spans="1:7">
      <c r="A349" s="164"/>
      <c r="B349" s="164"/>
      <c r="C349" s="164"/>
      <c r="D349" s="164"/>
      <c r="E349" s="164"/>
      <c r="F349" s="164"/>
      <c r="G349" s="156"/>
    </row>
    <row r="350" spans="1:7">
      <c r="A350" s="164"/>
      <c r="B350" s="164"/>
      <c r="C350" s="164"/>
      <c r="D350" s="164"/>
      <c r="E350" s="164"/>
      <c r="F350" s="164"/>
      <c r="G350" s="156"/>
    </row>
    <row r="351" spans="1:7">
      <c r="A351" s="164"/>
      <c r="B351" s="164"/>
      <c r="C351" s="164"/>
      <c r="D351" s="164"/>
      <c r="E351" s="164"/>
      <c r="F351" s="164"/>
      <c r="G351" s="156"/>
    </row>
    <row r="352" spans="1:7">
      <c r="A352" s="164"/>
      <c r="B352" s="164"/>
      <c r="C352" s="164"/>
      <c r="D352" s="164"/>
      <c r="E352" s="164"/>
      <c r="F352" s="164"/>
      <c r="G352" s="156"/>
    </row>
    <row r="353" spans="1:7">
      <c r="A353" s="164"/>
      <c r="B353" s="164"/>
      <c r="C353" s="164"/>
      <c r="D353" s="164"/>
      <c r="E353" s="164"/>
      <c r="F353" s="164"/>
      <c r="G353" s="156"/>
    </row>
    <row r="354" spans="1:7">
      <c r="A354" s="164"/>
      <c r="B354" s="164"/>
      <c r="C354" s="164"/>
      <c r="D354" s="164"/>
      <c r="E354" s="164"/>
      <c r="F354" s="164"/>
      <c r="G354" s="156"/>
    </row>
    <row r="355" spans="1:7">
      <c r="A355" s="164"/>
      <c r="B355" s="164"/>
      <c r="C355" s="164"/>
      <c r="D355" s="164"/>
      <c r="E355" s="164"/>
      <c r="F355" s="164"/>
      <c r="G355" s="156"/>
    </row>
    <row r="356" spans="1:7">
      <c r="A356" s="164"/>
      <c r="B356" s="164"/>
      <c r="C356" s="164"/>
      <c r="D356" s="164"/>
      <c r="E356" s="164"/>
      <c r="F356" s="164"/>
      <c r="G356" s="156"/>
    </row>
    <row r="357" spans="1:7">
      <c r="A357" s="164"/>
      <c r="B357" s="164"/>
      <c r="C357" s="164"/>
      <c r="D357" s="164"/>
      <c r="E357" s="164"/>
      <c r="F357" s="164"/>
      <c r="G357" s="156"/>
    </row>
    <row r="358" spans="1:7">
      <c r="A358" s="164"/>
      <c r="B358" s="164"/>
      <c r="C358" s="164"/>
      <c r="D358" s="164"/>
      <c r="E358" s="164"/>
      <c r="F358" s="164"/>
      <c r="G358" s="156"/>
    </row>
    <row r="359" spans="1:7">
      <c r="A359" s="164"/>
      <c r="B359" s="164"/>
      <c r="C359" s="164"/>
      <c r="D359" s="164"/>
      <c r="E359" s="164"/>
      <c r="F359" s="164"/>
      <c r="G359" s="156"/>
    </row>
    <row r="360" spans="1:7">
      <c r="A360" s="164"/>
      <c r="B360" s="164"/>
      <c r="C360" s="164"/>
      <c r="D360" s="164"/>
      <c r="E360" s="164"/>
      <c r="F360" s="164"/>
      <c r="G360" s="156"/>
    </row>
    <row r="361" spans="1:7">
      <c r="A361" s="164"/>
      <c r="B361" s="164"/>
      <c r="C361" s="164"/>
      <c r="D361" s="164"/>
      <c r="E361" s="164"/>
      <c r="F361" s="164"/>
      <c r="G361" s="156"/>
    </row>
    <row r="362" spans="1:7">
      <c r="A362" s="164"/>
      <c r="B362" s="164"/>
      <c r="C362" s="164"/>
      <c r="D362" s="164"/>
      <c r="E362" s="164"/>
      <c r="F362" s="164"/>
      <c r="G362" s="156"/>
    </row>
    <row r="363" spans="1:7">
      <c r="A363" s="164"/>
      <c r="B363" s="164"/>
      <c r="C363" s="164"/>
      <c r="D363" s="164"/>
      <c r="E363" s="164"/>
      <c r="F363" s="164"/>
      <c r="G363" s="156"/>
    </row>
    <row r="364" spans="1:7">
      <c r="A364" s="164"/>
      <c r="B364" s="164"/>
      <c r="C364" s="164"/>
      <c r="D364" s="164"/>
      <c r="E364" s="164"/>
      <c r="F364" s="164"/>
      <c r="G364" s="156"/>
    </row>
    <row r="365" spans="1:7">
      <c r="A365" s="164"/>
      <c r="B365" s="164"/>
      <c r="C365" s="164"/>
      <c r="D365" s="164"/>
      <c r="E365" s="164"/>
      <c r="F365" s="164"/>
      <c r="G365" s="156"/>
    </row>
    <row r="366" spans="1:7">
      <c r="A366" s="164"/>
      <c r="B366" s="164"/>
      <c r="C366" s="164"/>
      <c r="D366" s="164"/>
      <c r="E366" s="164"/>
      <c r="F366" s="164"/>
      <c r="G366" s="156"/>
    </row>
    <row r="367" spans="1:7">
      <c r="A367" s="164"/>
      <c r="B367" s="164"/>
      <c r="C367" s="164"/>
      <c r="D367" s="164"/>
      <c r="E367" s="164"/>
      <c r="F367" s="164"/>
      <c r="G367" s="156"/>
    </row>
    <row r="368" spans="1:7">
      <c r="A368" s="164"/>
      <c r="B368" s="164"/>
      <c r="C368" s="164"/>
      <c r="D368" s="164"/>
      <c r="E368" s="164"/>
      <c r="F368" s="164"/>
      <c r="G368" s="156"/>
    </row>
    <row r="369" spans="1:7">
      <c r="A369" s="164"/>
      <c r="B369" s="164"/>
      <c r="C369" s="164"/>
      <c r="D369" s="164"/>
      <c r="E369" s="164"/>
      <c r="F369" s="164"/>
      <c r="G369" s="156"/>
    </row>
    <row r="370" spans="1:7">
      <c r="A370" s="164"/>
      <c r="B370" s="164"/>
      <c r="C370" s="164"/>
      <c r="D370" s="164"/>
      <c r="E370" s="164"/>
      <c r="F370" s="164"/>
      <c r="G370" s="156"/>
    </row>
    <row r="371" spans="1:7">
      <c r="A371" s="164"/>
      <c r="B371" s="164"/>
      <c r="C371" s="164"/>
      <c r="D371" s="164"/>
      <c r="E371" s="164"/>
      <c r="F371" s="164"/>
      <c r="G371" s="156"/>
    </row>
    <row r="372" spans="1:7">
      <c r="A372" s="164"/>
      <c r="B372" s="164"/>
      <c r="C372" s="164"/>
      <c r="D372" s="164"/>
      <c r="E372" s="164"/>
      <c r="F372" s="164"/>
      <c r="G372" s="156"/>
    </row>
    <row r="373" spans="1:7">
      <c r="A373" s="164"/>
      <c r="B373" s="164"/>
      <c r="C373" s="164"/>
      <c r="D373" s="164"/>
      <c r="E373" s="164"/>
      <c r="F373" s="164"/>
      <c r="G373" s="156"/>
    </row>
    <row r="374" spans="1:7">
      <c r="A374" s="164"/>
      <c r="B374" s="164"/>
      <c r="C374" s="164"/>
      <c r="D374" s="164"/>
      <c r="E374" s="164"/>
      <c r="F374" s="164"/>
      <c r="G374" s="156"/>
    </row>
    <row r="375" spans="1:7">
      <c r="A375" s="164"/>
      <c r="B375" s="164"/>
      <c r="C375" s="164"/>
      <c r="D375" s="164"/>
      <c r="E375" s="164"/>
      <c r="F375" s="164"/>
      <c r="G375" s="156"/>
    </row>
    <row r="376" spans="1:7">
      <c r="A376" s="164"/>
      <c r="B376" s="164"/>
      <c r="C376" s="164"/>
      <c r="D376" s="164"/>
      <c r="E376" s="164"/>
      <c r="F376" s="164"/>
      <c r="G376" s="156"/>
    </row>
    <row r="377" spans="1:7">
      <c r="A377" s="164"/>
      <c r="B377" s="164"/>
      <c r="C377" s="164"/>
      <c r="D377" s="164"/>
      <c r="E377" s="164"/>
      <c r="F377" s="164"/>
      <c r="G377" s="156"/>
    </row>
    <row r="378" spans="1:7">
      <c r="A378" s="164"/>
      <c r="B378" s="164"/>
      <c r="C378" s="164"/>
      <c r="D378" s="164"/>
      <c r="E378" s="164"/>
      <c r="F378" s="164"/>
      <c r="G378" s="156"/>
    </row>
    <row r="379" spans="1:7">
      <c r="A379" s="164"/>
      <c r="B379" s="164"/>
      <c r="C379" s="164"/>
      <c r="D379" s="164"/>
      <c r="E379" s="164"/>
      <c r="F379" s="164"/>
      <c r="G379" s="156"/>
    </row>
    <row r="380" spans="1:7">
      <c r="A380" s="164"/>
      <c r="B380" s="164"/>
      <c r="C380" s="164"/>
      <c r="D380" s="164"/>
      <c r="E380" s="164"/>
      <c r="F380" s="164"/>
      <c r="G380" s="156"/>
    </row>
    <row r="381" spans="1:7">
      <c r="A381" s="164"/>
      <c r="B381" s="164"/>
      <c r="C381" s="164"/>
      <c r="D381" s="164"/>
      <c r="E381" s="164"/>
      <c r="F381" s="164"/>
      <c r="G381" s="156"/>
    </row>
    <row r="382" spans="1:7">
      <c r="A382" s="164"/>
      <c r="B382" s="164"/>
      <c r="C382" s="164"/>
      <c r="D382" s="164"/>
      <c r="E382" s="164"/>
      <c r="F382" s="164"/>
      <c r="G382" s="156"/>
    </row>
    <row r="383" spans="1:7">
      <c r="A383" s="164"/>
      <c r="B383" s="164"/>
      <c r="C383" s="164"/>
      <c r="D383" s="164"/>
      <c r="E383" s="164"/>
      <c r="F383" s="164"/>
      <c r="G383" s="156"/>
    </row>
    <row r="384" spans="1:7">
      <c r="A384" s="164"/>
      <c r="B384" s="164"/>
      <c r="C384" s="164"/>
      <c r="D384" s="164"/>
      <c r="E384" s="164"/>
      <c r="F384" s="164"/>
      <c r="G384" s="156"/>
    </row>
    <row r="385" spans="1:7">
      <c r="A385" s="164"/>
      <c r="B385" s="164"/>
      <c r="C385" s="164"/>
      <c r="D385" s="164"/>
      <c r="E385" s="164"/>
      <c r="F385" s="164"/>
      <c r="G385" s="156"/>
    </row>
    <row r="386" spans="1:7">
      <c r="A386" s="164"/>
      <c r="B386" s="164"/>
      <c r="C386" s="164"/>
      <c r="D386" s="164"/>
      <c r="E386" s="164"/>
      <c r="F386" s="164"/>
      <c r="G386" s="156"/>
    </row>
    <row r="387" spans="1:7">
      <c r="A387" s="164"/>
      <c r="B387" s="164"/>
      <c r="C387" s="164"/>
      <c r="D387" s="164"/>
      <c r="E387" s="164"/>
      <c r="F387" s="164"/>
      <c r="G387" s="156"/>
    </row>
    <row r="388" spans="1:7">
      <c r="A388" s="164"/>
      <c r="B388" s="164"/>
      <c r="C388" s="164"/>
      <c r="D388" s="164"/>
      <c r="E388" s="164"/>
      <c r="F388" s="164"/>
      <c r="G388" s="156"/>
    </row>
    <row r="389" spans="1:7">
      <c r="A389" s="164"/>
      <c r="B389" s="164"/>
      <c r="C389" s="164"/>
      <c r="D389" s="164"/>
      <c r="E389" s="164"/>
      <c r="F389" s="164"/>
      <c r="G389" s="156"/>
    </row>
    <row r="390" spans="1:7">
      <c r="A390" s="164"/>
      <c r="B390" s="164"/>
      <c r="C390" s="164"/>
      <c r="D390" s="164"/>
      <c r="E390" s="164"/>
      <c r="F390" s="164"/>
      <c r="G390" s="156"/>
    </row>
    <row r="391" spans="1:7">
      <c r="A391" s="164"/>
      <c r="B391" s="164"/>
      <c r="C391" s="164"/>
      <c r="D391" s="164"/>
      <c r="E391" s="164"/>
      <c r="F391" s="164"/>
      <c r="G391" s="156"/>
    </row>
    <row r="392" spans="1:7">
      <c r="A392" s="164"/>
      <c r="B392" s="164"/>
      <c r="C392" s="164"/>
      <c r="D392" s="164"/>
      <c r="E392" s="164"/>
      <c r="F392" s="164"/>
      <c r="G392" s="156"/>
    </row>
    <row r="393" spans="1:7">
      <c r="A393" s="164"/>
      <c r="B393" s="164"/>
      <c r="C393" s="164"/>
      <c r="D393" s="164"/>
      <c r="E393" s="164"/>
      <c r="F393" s="164"/>
      <c r="G393" s="156"/>
    </row>
    <row r="394" spans="1:7">
      <c r="A394" s="164"/>
      <c r="B394" s="164"/>
      <c r="C394" s="164"/>
      <c r="D394" s="164"/>
      <c r="E394" s="164"/>
      <c r="F394" s="164"/>
      <c r="G394" s="156"/>
    </row>
    <row r="395" spans="1:7">
      <c r="A395" s="164"/>
      <c r="B395" s="164"/>
      <c r="C395" s="164"/>
      <c r="D395" s="164"/>
      <c r="E395" s="164"/>
      <c r="F395" s="164"/>
      <c r="G395" s="156"/>
    </row>
    <row r="396" spans="1:7">
      <c r="A396" s="164"/>
      <c r="B396" s="164"/>
      <c r="C396" s="164"/>
      <c r="D396" s="164"/>
      <c r="E396" s="164"/>
      <c r="F396" s="164"/>
      <c r="G396" s="156"/>
    </row>
    <row r="397" spans="1:7">
      <c r="A397" s="164"/>
      <c r="B397" s="164"/>
      <c r="C397" s="164"/>
      <c r="D397" s="164"/>
      <c r="E397" s="164"/>
      <c r="F397" s="164"/>
      <c r="G397" s="156"/>
    </row>
    <row r="398" spans="1:7">
      <c r="A398" s="164"/>
      <c r="B398" s="164"/>
      <c r="C398" s="164"/>
      <c r="D398" s="164"/>
      <c r="E398" s="164"/>
      <c r="F398" s="164"/>
      <c r="G398" s="156"/>
    </row>
    <row r="399" spans="1:7">
      <c r="A399" s="164"/>
      <c r="B399" s="164"/>
      <c r="C399" s="164"/>
      <c r="D399" s="164"/>
      <c r="E399" s="164"/>
      <c r="F399" s="164"/>
      <c r="G399" s="156"/>
    </row>
    <row r="400" spans="1:7">
      <c r="A400" s="164"/>
      <c r="B400" s="164"/>
      <c r="C400" s="164"/>
      <c r="D400" s="164"/>
      <c r="E400" s="164"/>
      <c r="F400" s="164"/>
      <c r="G400" s="156"/>
    </row>
    <row r="401" spans="1:7">
      <c r="A401" s="164"/>
      <c r="B401" s="164"/>
      <c r="C401" s="164"/>
      <c r="D401" s="164"/>
      <c r="E401" s="164"/>
      <c r="F401" s="164"/>
      <c r="G401" s="156"/>
    </row>
    <row r="402" spans="1:7">
      <c r="A402" s="164"/>
      <c r="B402" s="164"/>
      <c r="C402" s="164"/>
      <c r="D402" s="164"/>
      <c r="E402" s="164"/>
      <c r="F402" s="164"/>
      <c r="G402" s="156"/>
    </row>
    <row r="403" spans="1:7">
      <c r="A403" s="164"/>
      <c r="B403" s="164"/>
      <c r="C403" s="164"/>
      <c r="D403" s="164"/>
      <c r="E403" s="164"/>
      <c r="F403" s="164"/>
      <c r="G403" s="156"/>
    </row>
    <row r="404" spans="1:7">
      <c r="A404" s="164"/>
      <c r="B404" s="164"/>
      <c r="C404" s="164"/>
      <c r="D404" s="164"/>
      <c r="E404" s="164"/>
      <c r="F404" s="164"/>
      <c r="G404" s="156"/>
    </row>
    <row r="405" spans="1:7">
      <c r="A405" s="164"/>
      <c r="B405" s="164"/>
      <c r="C405" s="164"/>
      <c r="D405" s="164"/>
      <c r="E405" s="164"/>
      <c r="F405" s="164"/>
      <c r="G405" s="156"/>
    </row>
    <row r="406" spans="1:7">
      <c r="A406" s="164"/>
      <c r="B406" s="164"/>
      <c r="C406" s="164"/>
      <c r="D406" s="164"/>
      <c r="E406" s="164"/>
      <c r="F406" s="164"/>
      <c r="G406" s="156"/>
    </row>
    <row r="407" spans="1:7">
      <c r="A407" s="164"/>
      <c r="B407" s="164"/>
      <c r="C407" s="164"/>
      <c r="D407" s="164"/>
      <c r="E407" s="164"/>
      <c r="F407" s="164"/>
      <c r="G407" s="156"/>
    </row>
    <row r="408" spans="1:7">
      <c r="A408" s="164"/>
      <c r="B408" s="164"/>
      <c r="C408" s="164"/>
      <c r="D408" s="164"/>
      <c r="E408" s="164"/>
      <c r="F408" s="164"/>
      <c r="G408" s="156"/>
    </row>
    <row r="409" spans="1:7">
      <c r="A409" s="164"/>
      <c r="B409" s="164"/>
      <c r="C409" s="164"/>
      <c r="D409" s="164"/>
      <c r="E409" s="164"/>
      <c r="F409" s="164"/>
      <c r="G409" s="156"/>
    </row>
    <row r="410" spans="1:7">
      <c r="A410" s="164"/>
      <c r="B410" s="164"/>
      <c r="C410" s="164"/>
      <c r="D410" s="164"/>
      <c r="E410" s="164"/>
      <c r="F410" s="164"/>
      <c r="G410" s="156"/>
    </row>
    <row r="411" spans="1:7">
      <c r="A411" s="164"/>
      <c r="B411" s="164"/>
      <c r="C411" s="164"/>
      <c r="D411" s="164"/>
      <c r="E411" s="164"/>
      <c r="F411" s="164"/>
      <c r="G411" s="156"/>
    </row>
    <row r="412" spans="1:7">
      <c r="A412" s="164"/>
      <c r="B412" s="164"/>
      <c r="C412" s="164"/>
      <c r="D412" s="164"/>
      <c r="E412" s="164"/>
      <c r="F412" s="164"/>
      <c r="G412" s="156"/>
    </row>
    <row r="413" spans="1:7">
      <c r="A413" s="164"/>
      <c r="B413" s="164"/>
      <c r="C413" s="164"/>
      <c r="D413" s="164"/>
      <c r="E413" s="164"/>
      <c r="F413" s="164"/>
      <c r="G413" s="156"/>
    </row>
    <row r="414" spans="1:7">
      <c r="A414" s="164"/>
      <c r="B414" s="164"/>
      <c r="C414" s="164"/>
      <c r="D414" s="164"/>
      <c r="E414" s="164"/>
      <c r="F414" s="164"/>
      <c r="G414" s="156"/>
    </row>
    <row r="415" spans="1:7">
      <c r="A415" s="164"/>
      <c r="B415" s="164"/>
      <c r="C415" s="164"/>
      <c r="D415" s="164"/>
      <c r="E415" s="164"/>
      <c r="F415" s="164"/>
      <c r="G415" s="156"/>
    </row>
    <row r="416" spans="1:7">
      <c r="A416" s="164"/>
      <c r="B416" s="164"/>
      <c r="C416" s="164"/>
      <c r="D416" s="164"/>
      <c r="E416" s="164"/>
      <c r="F416" s="164"/>
      <c r="G416" s="156"/>
    </row>
    <row r="417" spans="1:7">
      <c r="A417" s="164"/>
      <c r="B417" s="164"/>
      <c r="C417" s="164"/>
      <c r="D417" s="164"/>
      <c r="E417" s="164"/>
      <c r="F417" s="164"/>
      <c r="G417" s="156"/>
    </row>
    <row r="418" spans="1:7">
      <c r="A418" s="164"/>
      <c r="B418" s="164"/>
      <c r="C418" s="164"/>
      <c r="D418" s="164"/>
      <c r="E418" s="164"/>
      <c r="F418" s="164"/>
      <c r="G418" s="156"/>
    </row>
    <row r="419" spans="1:7">
      <c r="A419" s="164"/>
      <c r="B419" s="164"/>
      <c r="C419" s="164"/>
      <c r="D419" s="164"/>
      <c r="E419" s="164"/>
      <c r="F419" s="164"/>
      <c r="G419" s="156"/>
    </row>
    <row r="420" spans="1:7">
      <c r="A420" s="164"/>
      <c r="B420" s="164"/>
      <c r="C420" s="164"/>
      <c r="D420" s="164"/>
      <c r="E420" s="164"/>
      <c r="F420" s="164"/>
      <c r="G420" s="156"/>
    </row>
    <row r="421" spans="1:7">
      <c r="A421" s="164"/>
      <c r="B421" s="164"/>
      <c r="C421" s="164"/>
      <c r="D421" s="164"/>
      <c r="E421" s="164"/>
      <c r="F421" s="164"/>
      <c r="G421" s="156"/>
    </row>
    <row r="422" spans="1:7">
      <c r="A422" s="164"/>
      <c r="B422" s="164"/>
      <c r="C422" s="164"/>
      <c r="D422" s="164"/>
      <c r="E422" s="164"/>
      <c r="F422" s="164"/>
      <c r="G422" s="156"/>
    </row>
    <row r="423" spans="1:7">
      <c r="A423" s="164"/>
      <c r="B423" s="164"/>
      <c r="C423" s="164"/>
      <c r="D423" s="164"/>
      <c r="E423" s="164"/>
      <c r="F423" s="164"/>
      <c r="G423" s="156"/>
    </row>
    <row r="424" spans="1:7">
      <c r="A424" s="164"/>
      <c r="B424" s="164"/>
      <c r="C424" s="164"/>
      <c r="D424" s="164"/>
      <c r="E424" s="164"/>
      <c r="F424" s="164"/>
      <c r="G424" s="156"/>
    </row>
    <row r="425" spans="1:7">
      <c r="A425" s="164"/>
      <c r="B425" s="164"/>
      <c r="C425" s="164"/>
      <c r="D425" s="164"/>
      <c r="E425" s="164"/>
      <c r="F425" s="164"/>
      <c r="G425" s="156"/>
    </row>
    <row r="426" spans="1:7">
      <c r="A426" s="164"/>
      <c r="B426" s="164"/>
      <c r="C426" s="164"/>
      <c r="D426" s="164"/>
      <c r="E426" s="164"/>
      <c r="F426" s="164"/>
      <c r="G426" s="156"/>
    </row>
    <row r="427" spans="1:7">
      <c r="A427" s="164"/>
      <c r="B427" s="164"/>
      <c r="C427" s="164"/>
      <c r="D427" s="164"/>
      <c r="E427" s="164"/>
      <c r="F427" s="164"/>
      <c r="G427" s="156"/>
    </row>
    <row r="428" spans="1:7">
      <c r="A428" s="164"/>
      <c r="B428" s="164"/>
      <c r="C428" s="164"/>
      <c r="D428" s="164"/>
      <c r="E428" s="164"/>
      <c r="F428" s="164"/>
      <c r="G428" s="156"/>
    </row>
    <row r="429" spans="1:7">
      <c r="A429" s="164"/>
      <c r="B429" s="164"/>
      <c r="C429" s="164"/>
      <c r="D429" s="164"/>
      <c r="E429" s="164"/>
      <c r="F429" s="164"/>
      <c r="G429" s="156"/>
    </row>
    <row r="430" spans="1:7">
      <c r="A430" s="164"/>
      <c r="B430" s="164"/>
      <c r="C430" s="164"/>
      <c r="D430" s="164"/>
      <c r="E430" s="164"/>
      <c r="F430" s="164"/>
      <c r="G430" s="156"/>
    </row>
    <row r="431" spans="1:7">
      <c r="A431" s="164"/>
      <c r="B431" s="164"/>
      <c r="C431" s="164"/>
      <c r="D431" s="164"/>
      <c r="E431" s="164"/>
      <c r="F431" s="164"/>
      <c r="G431" s="156"/>
    </row>
    <row r="432" spans="1:7">
      <c r="A432" s="164"/>
      <c r="B432" s="164"/>
      <c r="C432" s="164"/>
      <c r="D432" s="164"/>
      <c r="E432" s="164"/>
      <c r="F432" s="164"/>
      <c r="G432" s="156"/>
    </row>
    <row r="433" spans="1:7">
      <c r="A433" s="164"/>
      <c r="B433" s="164"/>
      <c r="C433" s="164"/>
      <c r="D433" s="164"/>
      <c r="E433" s="164"/>
      <c r="F433" s="164"/>
      <c r="G433" s="156"/>
    </row>
    <row r="434" spans="1:7">
      <c r="A434" s="164"/>
      <c r="B434" s="164"/>
      <c r="C434" s="164"/>
      <c r="D434" s="164"/>
      <c r="E434" s="164"/>
      <c r="F434" s="164"/>
      <c r="G434" s="156"/>
    </row>
    <row r="435" spans="1:7">
      <c r="A435" s="164"/>
      <c r="B435" s="164"/>
      <c r="C435" s="164"/>
      <c r="D435" s="164"/>
      <c r="E435" s="164"/>
      <c r="F435" s="164"/>
      <c r="G435" s="156"/>
    </row>
    <row r="436" spans="1:7">
      <c r="A436" s="164"/>
      <c r="B436" s="164"/>
      <c r="C436" s="164"/>
      <c r="D436" s="164"/>
      <c r="E436" s="164"/>
      <c r="F436" s="164"/>
      <c r="G436" s="156"/>
    </row>
    <row r="437" spans="1:7">
      <c r="A437" s="164"/>
      <c r="B437" s="164"/>
      <c r="C437" s="164"/>
      <c r="D437" s="164"/>
      <c r="E437" s="164"/>
      <c r="F437" s="164"/>
      <c r="G437" s="156"/>
    </row>
    <row r="438" spans="1:7">
      <c r="A438" s="164"/>
      <c r="B438" s="164"/>
      <c r="C438" s="164"/>
      <c r="D438" s="164"/>
      <c r="E438" s="164"/>
      <c r="F438" s="164"/>
      <c r="G438" s="156"/>
    </row>
    <row r="439" spans="1:7">
      <c r="A439" s="164"/>
      <c r="B439" s="164"/>
      <c r="C439" s="164"/>
      <c r="D439" s="164"/>
      <c r="E439" s="164"/>
      <c r="F439" s="164"/>
      <c r="G439" s="156"/>
    </row>
    <row r="440" spans="1:7">
      <c r="A440" s="164"/>
      <c r="B440" s="164"/>
      <c r="C440" s="164"/>
      <c r="D440" s="164"/>
      <c r="E440" s="164"/>
      <c r="F440" s="164"/>
      <c r="G440" s="156"/>
    </row>
    <row r="441" spans="1:7">
      <c r="A441" s="164"/>
      <c r="B441" s="164"/>
      <c r="C441" s="164"/>
      <c r="D441" s="164"/>
      <c r="E441" s="164"/>
      <c r="F441" s="164"/>
      <c r="G441" s="156"/>
    </row>
    <row r="442" spans="1:7">
      <c r="A442" s="164"/>
      <c r="B442" s="164"/>
      <c r="C442" s="164"/>
      <c r="D442" s="164"/>
      <c r="E442" s="164"/>
      <c r="F442" s="164"/>
      <c r="G442" s="156"/>
    </row>
    <row r="443" spans="1:7">
      <c r="A443" s="164"/>
      <c r="B443" s="164"/>
      <c r="C443" s="164"/>
      <c r="D443" s="164"/>
      <c r="E443" s="164"/>
      <c r="F443" s="164"/>
      <c r="G443" s="156"/>
    </row>
    <row r="444" spans="1:7">
      <c r="A444" s="164"/>
      <c r="B444" s="164"/>
      <c r="C444" s="164"/>
      <c r="D444" s="164"/>
      <c r="E444" s="164"/>
      <c r="F444" s="164"/>
      <c r="G444" s="156"/>
    </row>
    <row r="445" spans="1:7">
      <c r="A445" s="164"/>
      <c r="B445" s="164"/>
      <c r="C445" s="164"/>
      <c r="D445" s="164"/>
      <c r="E445" s="164"/>
      <c r="F445" s="164"/>
      <c r="G445" s="156"/>
    </row>
    <row r="446" spans="1:7">
      <c r="A446" s="164"/>
      <c r="B446" s="164"/>
      <c r="C446" s="164"/>
      <c r="D446" s="164"/>
      <c r="E446" s="164"/>
      <c r="F446" s="164"/>
      <c r="G446" s="156"/>
    </row>
    <row r="447" spans="1:7">
      <c r="A447" s="164"/>
      <c r="B447" s="164"/>
      <c r="C447" s="164"/>
      <c r="D447" s="164"/>
      <c r="E447" s="164"/>
      <c r="F447" s="164"/>
      <c r="G447" s="156"/>
    </row>
    <row r="448" spans="1:7">
      <c r="A448" s="164"/>
      <c r="B448" s="164"/>
      <c r="C448" s="164"/>
      <c r="D448" s="164"/>
      <c r="E448" s="164"/>
      <c r="F448" s="164"/>
      <c r="G448" s="156"/>
    </row>
    <row r="449" spans="1:7">
      <c r="A449" s="164"/>
      <c r="B449" s="164"/>
      <c r="C449" s="164"/>
      <c r="D449" s="164"/>
      <c r="E449" s="164"/>
      <c r="F449" s="164"/>
      <c r="G449" s="156"/>
    </row>
    <row r="450" spans="1:7">
      <c r="A450" s="164"/>
      <c r="B450" s="164"/>
      <c r="C450" s="164"/>
      <c r="D450" s="164"/>
      <c r="E450" s="164"/>
      <c r="F450" s="164"/>
      <c r="G450" s="156"/>
    </row>
    <row r="451" spans="1:7">
      <c r="A451" s="164"/>
      <c r="B451" s="164"/>
      <c r="C451" s="164"/>
      <c r="D451" s="164"/>
      <c r="E451" s="164"/>
      <c r="F451" s="164"/>
      <c r="G451" s="156"/>
    </row>
    <row r="452" spans="1:7">
      <c r="A452" s="164"/>
      <c r="B452" s="164"/>
      <c r="C452" s="164"/>
      <c r="D452" s="164"/>
      <c r="E452" s="164"/>
      <c r="F452" s="164"/>
      <c r="G452" s="156"/>
    </row>
    <row r="453" spans="1:7">
      <c r="A453" s="164"/>
      <c r="B453" s="164"/>
      <c r="C453" s="164"/>
      <c r="D453" s="164"/>
      <c r="E453" s="164"/>
      <c r="F453" s="164"/>
      <c r="G453" s="156"/>
    </row>
    <row r="454" spans="1:7">
      <c r="A454" s="164"/>
      <c r="B454" s="164"/>
      <c r="C454" s="164"/>
      <c r="D454" s="164"/>
      <c r="E454" s="164"/>
      <c r="F454" s="164"/>
      <c r="G454" s="156"/>
    </row>
    <row r="455" spans="1:7">
      <c r="A455" s="164"/>
      <c r="B455" s="164"/>
      <c r="C455" s="164"/>
      <c r="D455" s="164"/>
      <c r="E455" s="164"/>
      <c r="F455" s="164"/>
      <c r="G455" s="156"/>
    </row>
    <row r="456" spans="1:7">
      <c r="A456" s="164"/>
      <c r="B456" s="164"/>
      <c r="C456" s="164"/>
      <c r="D456" s="164"/>
      <c r="E456" s="164"/>
      <c r="F456" s="164"/>
      <c r="G456" s="156"/>
    </row>
    <row r="457" spans="1:7">
      <c r="A457" s="164"/>
      <c r="B457" s="164"/>
      <c r="C457" s="164"/>
      <c r="D457" s="164"/>
      <c r="E457" s="164"/>
      <c r="F457" s="164"/>
      <c r="G457" s="156"/>
    </row>
    <row r="458" spans="1:7">
      <c r="A458" s="164"/>
      <c r="B458" s="164"/>
      <c r="C458" s="164"/>
      <c r="D458" s="164"/>
      <c r="E458" s="164"/>
      <c r="F458" s="164"/>
      <c r="G458" s="156"/>
    </row>
    <row r="459" spans="1:7">
      <c r="A459" s="164"/>
      <c r="B459" s="164"/>
      <c r="C459" s="164"/>
      <c r="D459" s="164"/>
      <c r="E459" s="164"/>
      <c r="F459" s="164"/>
      <c r="G459" s="156"/>
    </row>
    <row r="460" spans="1:7">
      <c r="A460" s="164"/>
      <c r="B460" s="164"/>
      <c r="C460" s="164"/>
      <c r="D460" s="164"/>
      <c r="E460" s="164"/>
      <c r="F460" s="164"/>
      <c r="G460" s="156"/>
    </row>
    <row r="461" spans="1:7">
      <c r="A461" s="164"/>
      <c r="B461" s="164"/>
      <c r="C461" s="164"/>
      <c r="D461" s="164"/>
      <c r="E461" s="164"/>
      <c r="F461" s="164"/>
      <c r="G461" s="156"/>
    </row>
    <row r="462" spans="1:7">
      <c r="A462" s="164"/>
      <c r="B462" s="164"/>
      <c r="C462" s="164"/>
      <c r="D462" s="164"/>
      <c r="E462" s="164"/>
      <c r="F462" s="164"/>
      <c r="G462" s="156"/>
    </row>
    <row r="463" spans="1:7">
      <c r="A463" s="164"/>
      <c r="B463" s="164"/>
      <c r="C463" s="164"/>
      <c r="D463" s="164"/>
      <c r="E463" s="164"/>
      <c r="F463" s="164"/>
      <c r="G463" s="156"/>
    </row>
    <row r="464" spans="1:7">
      <c r="A464" s="164"/>
      <c r="B464" s="164"/>
      <c r="C464" s="164"/>
      <c r="D464" s="164"/>
      <c r="E464" s="164"/>
      <c r="F464" s="164"/>
      <c r="G464" s="156"/>
    </row>
    <row r="465" spans="1:7">
      <c r="A465" s="164"/>
      <c r="B465" s="164"/>
      <c r="C465" s="164"/>
      <c r="D465" s="164"/>
      <c r="E465" s="164"/>
      <c r="F465" s="164"/>
      <c r="G465" s="156"/>
    </row>
    <row r="466" spans="1:7">
      <c r="A466" s="164"/>
      <c r="B466" s="164"/>
      <c r="C466" s="164"/>
      <c r="D466" s="164"/>
      <c r="E466" s="164"/>
      <c r="F466" s="164"/>
      <c r="G466" s="156"/>
    </row>
    <row r="467" spans="1:7">
      <c r="A467" s="164"/>
      <c r="B467" s="164"/>
      <c r="C467" s="164"/>
      <c r="D467" s="164"/>
      <c r="E467" s="164"/>
      <c r="F467" s="164"/>
      <c r="G467" s="156"/>
    </row>
    <row r="468" spans="1:7">
      <c r="A468" s="164"/>
      <c r="B468" s="164"/>
      <c r="C468" s="164"/>
      <c r="D468" s="164"/>
      <c r="E468" s="164"/>
      <c r="F468" s="164"/>
      <c r="G468" s="156"/>
    </row>
    <row r="469" spans="1:7">
      <c r="A469" s="164"/>
      <c r="B469" s="164"/>
      <c r="C469" s="164"/>
      <c r="D469" s="164"/>
      <c r="E469" s="164"/>
      <c r="F469" s="164"/>
      <c r="G469" s="156"/>
    </row>
    <row r="470" spans="1:7">
      <c r="A470" s="164"/>
      <c r="B470" s="164"/>
      <c r="C470" s="164"/>
      <c r="D470" s="164"/>
      <c r="E470" s="164"/>
      <c r="F470" s="164"/>
      <c r="G470" s="156"/>
    </row>
    <row r="471" spans="1:7">
      <c r="A471" s="164"/>
      <c r="B471" s="164"/>
      <c r="C471" s="164"/>
      <c r="D471" s="164"/>
      <c r="E471" s="164"/>
      <c r="F471" s="164"/>
      <c r="G471" s="156"/>
    </row>
    <row r="472" spans="1:7">
      <c r="A472" s="164"/>
      <c r="B472" s="164"/>
      <c r="C472" s="164"/>
      <c r="D472" s="164"/>
      <c r="E472" s="164"/>
      <c r="F472" s="164"/>
      <c r="G472" s="156"/>
    </row>
    <row r="473" spans="1:7">
      <c r="A473" s="164"/>
      <c r="B473" s="164"/>
      <c r="C473" s="164"/>
      <c r="D473" s="164"/>
      <c r="E473" s="164"/>
      <c r="F473" s="164"/>
      <c r="G473" s="156"/>
    </row>
    <row r="474" spans="1:7">
      <c r="A474" s="164"/>
      <c r="B474" s="164"/>
      <c r="C474" s="164"/>
      <c r="D474" s="164"/>
      <c r="E474" s="164"/>
      <c r="F474" s="164"/>
      <c r="G474" s="156"/>
    </row>
    <row r="475" spans="1:7">
      <c r="A475" s="164"/>
      <c r="B475" s="164"/>
      <c r="C475" s="164"/>
      <c r="D475" s="164"/>
      <c r="E475" s="164"/>
      <c r="F475" s="164"/>
      <c r="G475" s="156"/>
    </row>
    <row r="476" spans="1:7">
      <c r="A476" s="164"/>
      <c r="B476" s="164"/>
      <c r="C476" s="164"/>
      <c r="D476" s="164"/>
      <c r="E476" s="164"/>
      <c r="F476" s="164"/>
      <c r="G476" s="156"/>
    </row>
    <row r="477" spans="1:7">
      <c r="A477" s="164"/>
      <c r="B477" s="164"/>
      <c r="C477" s="164"/>
      <c r="D477" s="164"/>
      <c r="E477" s="164"/>
      <c r="F477" s="164"/>
      <c r="G477" s="156"/>
    </row>
    <row r="478" spans="1:7">
      <c r="A478" s="164"/>
      <c r="B478" s="164"/>
      <c r="C478" s="164"/>
      <c r="D478" s="164"/>
      <c r="E478" s="164"/>
      <c r="F478" s="164"/>
      <c r="G478" s="156"/>
    </row>
    <row r="479" spans="1:7">
      <c r="A479" s="164"/>
      <c r="B479" s="164"/>
      <c r="C479" s="164"/>
      <c r="D479" s="164"/>
      <c r="E479" s="164"/>
      <c r="F479" s="164"/>
      <c r="G479" s="156"/>
    </row>
    <row r="480" spans="1:7">
      <c r="A480" s="164"/>
      <c r="B480" s="164"/>
      <c r="C480" s="164"/>
      <c r="D480" s="164"/>
      <c r="E480" s="164"/>
      <c r="F480" s="164"/>
      <c r="G480" s="156"/>
    </row>
    <row r="481" spans="1:7">
      <c r="A481" s="164"/>
      <c r="B481" s="164"/>
      <c r="C481" s="164"/>
      <c r="D481" s="164"/>
      <c r="E481" s="164"/>
      <c r="F481" s="164"/>
      <c r="G481" s="156"/>
    </row>
    <row r="482" spans="1:7">
      <c r="A482" s="164"/>
      <c r="B482" s="164"/>
      <c r="C482" s="164"/>
      <c r="D482" s="164"/>
      <c r="E482" s="164"/>
      <c r="F482" s="164"/>
      <c r="G482" s="156"/>
    </row>
    <row r="483" spans="1:7">
      <c r="A483" s="164"/>
      <c r="B483" s="164"/>
      <c r="C483" s="164"/>
      <c r="D483" s="164"/>
      <c r="E483" s="164"/>
      <c r="F483" s="164"/>
      <c r="G483" s="156"/>
    </row>
    <row r="484" spans="1:7">
      <c r="A484" s="164"/>
      <c r="B484" s="164"/>
      <c r="C484" s="164"/>
      <c r="D484" s="164"/>
      <c r="E484" s="164"/>
      <c r="F484" s="164"/>
      <c r="G484" s="156"/>
    </row>
    <row r="485" spans="1:7">
      <c r="A485" s="164"/>
      <c r="B485" s="164"/>
      <c r="C485" s="164"/>
      <c r="D485" s="164"/>
      <c r="E485" s="164"/>
      <c r="F485" s="164"/>
      <c r="G485" s="156"/>
    </row>
    <row r="486" spans="1:7">
      <c r="A486" s="164"/>
      <c r="B486" s="164"/>
      <c r="C486" s="164"/>
      <c r="D486" s="164"/>
      <c r="E486" s="164"/>
      <c r="F486" s="164"/>
      <c r="G486" s="156"/>
    </row>
    <row r="487" spans="1:7">
      <c r="A487" s="164"/>
      <c r="B487" s="164"/>
      <c r="C487" s="164"/>
      <c r="D487" s="164"/>
      <c r="E487" s="164"/>
      <c r="F487" s="164"/>
      <c r="G487" s="156"/>
    </row>
    <row r="488" spans="1:7">
      <c r="A488" s="164"/>
      <c r="B488" s="164"/>
      <c r="C488" s="164"/>
      <c r="D488" s="164"/>
      <c r="E488" s="164"/>
      <c r="F488" s="164"/>
      <c r="G488" s="156"/>
    </row>
    <row r="489" spans="1:7">
      <c r="A489" s="164"/>
      <c r="B489" s="164"/>
      <c r="C489" s="164"/>
      <c r="D489" s="164"/>
      <c r="E489" s="164"/>
      <c r="F489" s="164"/>
      <c r="G489" s="156"/>
    </row>
    <row r="490" spans="1:7">
      <c r="A490" s="164"/>
      <c r="B490" s="164"/>
      <c r="C490" s="164"/>
      <c r="D490" s="164"/>
      <c r="E490" s="164"/>
      <c r="F490" s="164"/>
      <c r="G490" s="156"/>
    </row>
    <row r="491" spans="1:7">
      <c r="A491" s="164"/>
      <c r="B491" s="164"/>
      <c r="C491" s="164"/>
      <c r="D491" s="164"/>
      <c r="E491" s="164"/>
      <c r="F491" s="164"/>
      <c r="G491" s="156"/>
    </row>
    <row r="492" spans="1:7">
      <c r="A492" s="164"/>
      <c r="B492" s="164"/>
      <c r="C492" s="164"/>
      <c r="D492" s="164"/>
      <c r="E492" s="164"/>
      <c r="F492" s="164"/>
      <c r="G492" s="156"/>
    </row>
    <row r="493" spans="1:7">
      <c r="A493" s="164"/>
      <c r="B493" s="164"/>
      <c r="C493" s="164"/>
      <c r="D493" s="164"/>
      <c r="E493" s="164"/>
      <c r="F493" s="164"/>
      <c r="G493" s="156"/>
    </row>
    <row r="494" spans="1:7">
      <c r="A494" s="164"/>
      <c r="B494" s="164"/>
      <c r="C494" s="164"/>
      <c r="D494" s="164"/>
      <c r="E494" s="164"/>
      <c r="F494" s="164"/>
      <c r="G494" s="156"/>
    </row>
    <row r="495" spans="1:7">
      <c r="A495" s="164"/>
      <c r="B495" s="164"/>
      <c r="C495" s="164"/>
      <c r="D495" s="164"/>
      <c r="E495" s="164"/>
      <c r="F495" s="164"/>
      <c r="G495" s="156"/>
    </row>
    <row r="496" spans="1:7">
      <c r="A496" s="164"/>
      <c r="B496" s="164"/>
      <c r="C496" s="164"/>
      <c r="D496" s="164"/>
      <c r="E496" s="164"/>
      <c r="F496" s="164"/>
      <c r="G496" s="156"/>
    </row>
    <row r="497" spans="1:7">
      <c r="A497" s="164"/>
      <c r="B497" s="164"/>
      <c r="C497" s="164"/>
      <c r="D497" s="164"/>
      <c r="E497" s="164"/>
      <c r="F497" s="164"/>
      <c r="G497" s="156"/>
    </row>
    <row r="498" spans="1:7">
      <c r="A498" s="164"/>
      <c r="B498" s="164"/>
      <c r="C498" s="164"/>
      <c r="D498" s="164"/>
      <c r="E498" s="164"/>
      <c r="F498" s="164"/>
      <c r="G498" s="156"/>
    </row>
    <row r="499" spans="1:7">
      <c r="A499" s="164"/>
      <c r="B499" s="164"/>
      <c r="C499" s="164"/>
      <c r="D499" s="164"/>
      <c r="E499" s="164"/>
      <c r="F499" s="164"/>
      <c r="G499" s="156"/>
    </row>
    <row r="500" spans="1:7">
      <c r="A500" s="164"/>
      <c r="B500" s="164"/>
      <c r="C500" s="164"/>
      <c r="D500" s="164"/>
      <c r="E500" s="164"/>
      <c r="F500" s="164"/>
      <c r="G500" s="156"/>
    </row>
    <row r="501" spans="1:7">
      <c r="A501" s="164"/>
      <c r="B501" s="164"/>
      <c r="C501" s="164"/>
      <c r="D501" s="164"/>
      <c r="E501" s="164"/>
      <c r="F501" s="164"/>
      <c r="G501" s="156"/>
    </row>
    <row r="502" spans="1:7">
      <c r="A502" s="164"/>
      <c r="B502" s="164"/>
      <c r="C502" s="164"/>
      <c r="D502" s="164"/>
      <c r="E502" s="164"/>
      <c r="F502" s="164"/>
      <c r="G502" s="156"/>
    </row>
    <row r="503" spans="1:7">
      <c r="A503" s="164"/>
      <c r="B503" s="164"/>
      <c r="C503" s="164"/>
      <c r="D503" s="164"/>
      <c r="E503" s="164"/>
      <c r="F503" s="164"/>
      <c r="G503" s="156"/>
    </row>
    <row r="504" spans="1:7">
      <c r="A504" s="164"/>
      <c r="B504" s="164"/>
      <c r="C504" s="164"/>
      <c r="D504" s="164"/>
      <c r="E504" s="164"/>
      <c r="F504" s="164"/>
      <c r="G504" s="156"/>
    </row>
    <row r="505" spans="1:7">
      <c r="A505" s="164"/>
      <c r="B505" s="164"/>
      <c r="C505" s="164"/>
      <c r="D505" s="164"/>
      <c r="E505" s="164"/>
      <c r="F505" s="164"/>
      <c r="G505" s="156"/>
    </row>
    <row r="506" spans="1:7">
      <c r="A506" s="164"/>
      <c r="B506" s="164"/>
      <c r="C506" s="164"/>
      <c r="D506" s="164"/>
      <c r="E506" s="164"/>
      <c r="F506" s="164"/>
      <c r="G506" s="156"/>
    </row>
    <row r="507" spans="1:7">
      <c r="A507" s="164"/>
      <c r="B507" s="164"/>
      <c r="C507" s="164"/>
      <c r="D507" s="164"/>
      <c r="E507" s="164"/>
      <c r="F507" s="164"/>
      <c r="G507" s="156"/>
    </row>
    <row r="508" spans="1:7">
      <c r="A508" s="164"/>
      <c r="B508" s="164"/>
      <c r="C508" s="164"/>
      <c r="D508" s="164"/>
      <c r="E508" s="164"/>
      <c r="F508" s="164"/>
      <c r="G508" s="156"/>
    </row>
    <row r="509" spans="1:7">
      <c r="A509" s="164"/>
      <c r="B509" s="164"/>
      <c r="C509" s="164"/>
      <c r="D509" s="164"/>
      <c r="E509" s="164"/>
      <c r="F509" s="164"/>
      <c r="G509" s="156"/>
    </row>
    <row r="510" spans="1:7">
      <c r="A510" s="164"/>
      <c r="B510" s="164"/>
      <c r="C510" s="164"/>
      <c r="D510" s="164"/>
      <c r="E510" s="164"/>
      <c r="F510" s="164"/>
      <c r="G510" s="156"/>
    </row>
    <row r="511" spans="1:7">
      <c r="A511" s="164"/>
      <c r="B511" s="164"/>
      <c r="C511" s="164"/>
      <c r="D511" s="164"/>
      <c r="E511" s="164"/>
      <c r="F511" s="164"/>
      <c r="G511" s="156"/>
    </row>
    <row r="512" spans="1:7">
      <c r="A512" s="164"/>
      <c r="B512" s="164"/>
      <c r="C512" s="164"/>
      <c r="D512" s="164"/>
      <c r="E512" s="164"/>
      <c r="F512" s="164"/>
      <c r="G512" s="156"/>
    </row>
    <row r="513" spans="1:7">
      <c r="A513" s="164"/>
      <c r="B513" s="164"/>
      <c r="C513" s="164"/>
      <c r="D513" s="164"/>
      <c r="E513" s="164"/>
      <c r="F513" s="164"/>
      <c r="G513" s="156"/>
    </row>
    <row r="514" spans="1:7">
      <c r="A514" s="164"/>
      <c r="B514" s="164"/>
      <c r="C514" s="164"/>
      <c r="D514" s="164"/>
      <c r="E514" s="164"/>
      <c r="F514" s="164"/>
      <c r="G514" s="156"/>
    </row>
    <row r="515" spans="1:7">
      <c r="A515" s="164"/>
      <c r="B515" s="164"/>
      <c r="C515" s="164"/>
      <c r="D515" s="164"/>
      <c r="E515" s="164"/>
      <c r="F515" s="164"/>
      <c r="G515" s="156"/>
    </row>
    <row r="516" spans="1:7">
      <c r="A516" s="164"/>
      <c r="B516" s="164"/>
      <c r="C516" s="164"/>
      <c r="D516" s="164"/>
      <c r="E516" s="164"/>
      <c r="F516" s="164"/>
      <c r="G516" s="156"/>
    </row>
    <row r="517" spans="1:7">
      <c r="A517" s="164"/>
      <c r="B517" s="164"/>
      <c r="C517" s="164"/>
      <c r="D517" s="164"/>
      <c r="E517" s="164"/>
      <c r="F517" s="164"/>
      <c r="G517" s="156"/>
    </row>
    <row r="518" spans="1:7">
      <c r="A518" s="164"/>
      <c r="B518" s="164"/>
      <c r="C518" s="164"/>
      <c r="D518" s="164"/>
      <c r="E518" s="164"/>
      <c r="F518" s="164"/>
      <c r="G518" s="156"/>
    </row>
    <row r="519" spans="1:7">
      <c r="A519" s="164"/>
      <c r="B519" s="164"/>
      <c r="C519" s="164"/>
      <c r="D519" s="164"/>
      <c r="E519" s="164"/>
      <c r="F519" s="164"/>
      <c r="G519" s="156"/>
    </row>
    <row r="520" spans="1:7">
      <c r="A520" s="164"/>
      <c r="B520" s="164"/>
      <c r="C520" s="164"/>
      <c r="D520" s="164"/>
      <c r="E520" s="164"/>
      <c r="F520" s="164"/>
      <c r="G520" s="156"/>
    </row>
    <row r="521" spans="1:7">
      <c r="A521" s="164"/>
      <c r="B521" s="164"/>
      <c r="C521" s="164"/>
      <c r="D521" s="164"/>
      <c r="E521" s="164"/>
      <c r="F521" s="164"/>
      <c r="G521" s="156"/>
    </row>
    <row r="522" spans="1:7">
      <c r="A522" s="164"/>
      <c r="B522" s="164"/>
      <c r="C522" s="164"/>
      <c r="D522" s="164"/>
      <c r="E522" s="164"/>
      <c r="F522" s="164"/>
      <c r="G522" s="156"/>
    </row>
    <row r="523" spans="1:7">
      <c r="A523" s="164"/>
      <c r="B523" s="164"/>
      <c r="C523" s="164"/>
      <c r="D523" s="164"/>
      <c r="E523" s="164"/>
      <c r="F523" s="164"/>
      <c r="G523" s="156"/>
    </row>
    <row r="524" spans="1:7">
      <c r="A524" s="164"/>
      <c r="B524" s="164"/>
      <c r="C524" s="164"/>
      <c r="D524" s="164"/>
      <c r="E524" s="164"/>
      <c r="F524" s="164"/>
      <c r="G524" s="156"/>
    </row>
    <row r="525" spans="1:7">
      <c r="A525" s="164"/>
      <c r="B525" s="164"/>
      <c r="C525" s="164"/>
      <c r="D525" s="164"/>
      <c r="E525" s="164"/>
      <c r="F525" s="164"/>
      <c r="G525" s="156"/>
    </row>
    <row r="526" spans="1:7">
      <c r="A526" s="164"/>
      <c r="B526" s="164"/>
      <c r="C526" s="164"/>
      <c r="D526" s="164"/>
      <c r="E526" s="164"/>
      <c r="F526" s="164"/>
      <c r="G526" s="156"/>
    </row>
    <row r="527" spans="1:7">
      <c r="A527" s="164"/>
      <c r="B527" s="164"/>
      <c r="C527" s="164"/>
      <c r="D527" s="164"/>
      <c r="E527" s="164"/>
      <c r="F527" s="164"/>
      <c r="G527" s="156"/>
    </row>
    <row r="528" spans="1:7">
      <c r="A528" s="164"/>
      <c r="B528" s="164"/>
      <c r="C528" s="164"/>
      <c r="D528" s="164"/>
      <c r="E528" s="164"/>
      <c r="F528" s="164"/>
      <c r="G528" s="156"/>
    </row>
    <row r="529" spans="1:7">
      <c r="A529" s="164"/>
      <c r="B529" s="164"/>
      <c r="C529" s="164"/>
      <c r="D529" s="164"/>
      <c r="E529" s="164"/>
      <c r="F529" s="164"/>
      <c r="G529" s="156"/>
    </row>
    <row r="530" spans="1:7">
      <c r="A530" s="164"/>
      <c r="B530" s="164"/>
      <c r="C530" s="164"/>
      <c r="D530" s="164"/>
      <c r="E530" s="164"/>
      <c r="F530" s="164"/>
      <c r="G530" s="156"/>
    </row>
    <row r="531" spans="1:7">
      <c r="A531" s="164"/>
      <c r="B531" s="164"/>
      <c r="C531" s="164"/>
      <c r="D531" s="164"/>
      <c r="E531" s="164"/>
      <c r="F531" s="164"/>
      <c r="G531" s="156"/>
    </row>
    <row r="532" spans="1:7">
      <c r="A532" s="164"/>
      <c r="B532" s="164"/>
      <c r="C532" s="164"/>
      <c r="D532" s="164"/>
      <c r="E532" s="164"/>
      <c r="F532" s="164"/>
      <c r="G532" s="156"/>
    </row>
    <row r="533" spans="1:7">
      <c r="A533" s="164"/>
      <c r="B533" s="164"/>
      <c r="C533" s="164"/>
      <c r="D533" s="164"/>
      <c r="E533" s="164"/>
      <c r="F533" s="164"/>
      <c r="G533" s="156"/>
    </row>
    <row r="534" spans="1:7">
      <c r="A534" s="164"/>
      <c r="B534" s="164"/>
      <c r="C534" s="164"/>
      <c r="D534" s="164"/>
      <c r="E534" s="164"/>
      <c r="F534" s="164"/>
      <c r="G534" s="156"/>
    </row>
    <row r="535" spans="1:7">
      <c r="A535" s="164"/>
      <c r="B535" s="164"/>
      <c r="C535" s="164"/>
      <c r="D535" s="164"/>
      <c r="E535" s="164"/>
      <c r="F535" s="164"/>
      <c r="G535" s="156"/>
    </row>
    <row r="536" spans="1:7">
      <c r="A536" s="164"/>
      <c r="B536" s="164"/>
      <c r="C536" s="164"/>
      <c r="D536" s="164"/>
      <c r="E536" s="164"/>
      <c r="F536" s="164"/>
      <c r="G536" s="156"/>
    </row>
    <row r="537" spans="1:7">
      <c r="A537" s="164"/>
      <c r="B537" s="164"/>
      <c r="C537" s="164"/>
      <c r="D537" s="164"/>
      <c r="E537" s="164"/>
      <c r="F537" s="164"/>
      <c r="G537" s="156"/>
    </row>
    <row r="538" spans="1:7">
      <c r="A538" s="164"/>
      <c r="B538" s="164"/>
      <c r="C538" s="164"/>
      <c r="D538" s="164"/>
      <c r="E538" s="164"/>
      <c r="F538" s="164"/>
      <c r="G538" s="156"/>
    </row>
    <row r="539" spans="1:7">
      <c r="A539" s="164"/>
      <c r="B539" s="164"/>
      <c r="C539" s="164"/>
      <c r="D539" s="164"/>
      <c r="E539" s="164"/>
      <c r="F539" s="164"/>
      <c r="G539" s="156"/>
    </row>
    <row r="540" spans="1:7">
      <c r="A540" s="164"/>
      <c r="B540" s="164"/>
      <c r="C540" s="164"/>
      <c r="D540" s="164"/>
      <c r="E540" s="164"/>
      <c r="F540" s="164"/>
      <c r="G540" s="156"/>
    </row>
    <row r="541" spans="1:7">
      <c r="A541" s="164"/>
      <c r="B541" s="164"/>
      <c r="C541" s="164"/>
      <c r="D541" s="164"/>
      <c r="E541" s="164"/>
      <c r="F541" s="164"/>
      <c r="G541" s="156"/>
    </row>
    <row r="542" spans="1:7">
      <c r="A542" s="164"/>
      <c r="B542" s="164"/>
      <c r="C542" s="164"/>
      <c r="D542" s="164"/>
      <c r="E542" s="164"/>
      <c r="F542" s="164"/>
      <c r="G542" s="156"/>
    </row>
    <row r="543" spans="1:7">
      <c r="A543" s="164"/>
      <c r="B543" s="164"/>
      <c r="C543" s="164"/>
      <c r="D543" s="164"/>
      <c r="E543" s="164"/>
      <c r="F543" s="164"/>
      <c r="G543" s="156"/>
    </row>
    <row r="544" spans="1:7">
      <c r="A544" s="164"/>
      <c r="B544" s="164"/>
      <c r="C544" s="164"/>
      <c r="D544" s="164"/>
      <c r="E544" s="164"/>
      <c r="F544" s="164"/>
      <c r="G544" s="156"/>
    </row>
    <row r="545" spans="1:7">
      <c r="A545" s="164"/>
      <c r="B545" s="164"/>
      <c r="C545" s="164"/>
      <c r="D545" s="164"/>
      <c r="E545" s="164"/>
      <c r="F545" s="164"/>
      <c r="G545" s="156"/>
    </row>
    <row r="546" spans="1:7">
      <c r="A546" s="164"/>
      <c r="B546" s="164"/>
      <c r="C546" s="164"/>
      <c r="D546" s="164"/>
      <c r="E546" s="164"/>
      <c r="F546" s="164"/>
      <c r="G546" s="156"/>
    </row>
    <row r="547" spans="1:7">
      <c r="A547" s="164"/>
      <c r="B547" s="164"/>
      <c r="C547" s="164"/>
      <c r="D547" s="164"/>
      <c r="E547" s="164"/>
      <c r="F547" s="164"/>
      <c r="G547" s="156"/>
    </row>
    <row r="548" spans="1:7">
      <c r="A548" s="164"/>
      <c r="B548" s="164"/>
      <c r="C548" s="164"/>
      <c r="D548" s="164"/>
      <c r="E548" s="164"/>
      <c r="F548" s="164"/>
      <c r="G548" s="156"/>
    </row>
    <row r="549" spans="1:7">
      <c r="A549" s="164"/>
      <c r="B549" s="164"/>
      <c r="C549" s="164"/>
      <c r="D549" s="164"/>
      <c r="E549" s="164"/>
      <c r="F549" s="164"/>
      <c r="G549" s="156"/>
    </row>
    <row r="550" spans="1:7">
      <c r="A550" s="164"/>
      <c r="B550" s="164"/>
      <c r="C550" s="164"/>
      <c r="D550" s="164"/>
      <c r="E550" s="164"/>
      <c r="F550" s="164"/>
      <c r="G550" s="156"/>
    </row>
    <row r="551" spans="1:7">
      <c r="A551" s="164"/>
      <c r="B551" s="164"/>
      <c r="C551" s="164"/>
      <c r="D551" s="164"/>
      <c r="E551" s="164"/>
      <c r="F551" s="164"/>
      <c r="G551" s="156"/>
    </row>
    <row r="552" spans="1:7">
      <c r="A552" s="164"/>
      <c r="B552" s="164"/>
      <c r="C552" s="164"/>
      <c r="D552" s="164"/>
      <c r="E552" s="164"/>
      <c r="F552" s="164"/>
      <c r="G552" s="156"/>
    </row>
    <row r="553" spans="1:7">
      <c r="A553" s="164"/>
      <c r="B553" s="164"/>
      <c r="C553" s="164"/>
      <c r="D553" s="164"/>
      <c r="E553" s="164"/>
      <c r="F553" s="164"/>
      <c r="G553" s="156"/>
    </row>
    <row r="554" spans="1:7">
      <c r="A554" s="164"/>
      <c r="B554" s="164"/>
      <c r="C554" s="164"/>
      <c r="D554" s="164"/>
      <c r="E554" s="164"/>
      <c r="F554" s="164"/>
      <c r="G554" s="156"/>
    </row>
    <row r="555" spans="1:7">
      <c r="A555" s="164"/>
      <c r="B555" s="164"/>
      <c r="C555" s="164"/>
      <c r="D555" s="164"/>
      <c r="E555" s="164"/>
      <c r="F555" s="164"/>
      <c r="G555" s="156"/>
    </row>
    <row r="556" spans="1:7">
      <c r="A556" s="164"/>
      <c r="B556" s="164"/>
      <c r="C556" s="164"/>
      <c r="D556" s="164"/>
      <c r="E556" s="164"/>
      <c r="F556" s="164"/>
      <c r="G556" s="156"/>
    </row>
    <row r="557" spans="1:7">
      <c r="A557" s="164"/>
      <c r="B557" s="164"/>
      <c r="C557" s="164"/>
      <c r="D557" s="164"/>
      <c r="E557" s="164"/>
      <c r="F557" s="164"/>
      <c r="G557" s="156"/>
    </row>
    <row r="558" spans="1:7">
      <c r="A558" s="164"/>
      <c r="B558" s="164"/>
      <c r="C558" s="164"/>
      <c r="D558" s="164"/>
      <c r="E558" s="164"/>
      <c r="F558" s="164"/>
      <c r="G558" s="156"/>
    </row>
    <row r="559" spans="1:7">
      <c r="A559" s="164"/>
      <c r="B559" s="164"/>
      <c r="C559" s="164"/>
      <c r="D559" s="164"/>
      <c r="E559" s="164"/>
      <c r="F559" s="164"/>
      <c r="G559" s="156"/>
    </row>
    <row r="560" spans="1:7">
      <c r="A560" s="164"/>
      <c r="B560" s="164"/>
      <c r="C560" s="164"/>
      <c r="D560" s="164"/>
      <c r="E560" s="164"/>
      <c r="F560" s="164"/>
      <c r="G560" s="156"/>
    </row>
    <row r="561" spans="1:7">
      <c r="A561" s="164"/>
      <c r="B561" s="164"/>
      <c r="C561" s="164"/>
      <c r="D561" s="164"/>
      <c r="E561" s="164"/>
      <c r="F561" s="164"/>
      <c r="G561" s="156"/>
    </row>
    <row r="562" spans="1:7">
      <c r="A562" s="164"/>
      <c r="B562" s="164"/>
      <c r="C562" s="164"/>
      <c r="D562" s="164"/>
      <c r="E562" s="164"/>
      <c r="F562" s="164"/>
      <c r="G562" s="156"/>
    </row>
    <row r="563" spans="1:7">
      <c r="A563" s="164"/>
      <c r="B563" s="164"/>
      <c r="C563" s="164"/>
      <c r="D563" s="164"/>
      <c r="E563" s="164"/>
      <c r="F563" s="164"/>
      <c r="G563" s="156"/>
    </row>
    <row r="564" spans="1:7">
      <c r="A564" s="164"/>
      <c r="B564" s="164"/>
      <c r="C564" s="164"/>
      <c r="D564" s="164"/>
      <c r="E564" s="164"/>
      <c r="F564" s="164"/>
      <c r="G564" s="156"/>
    </row>
    <row r="565" spans="1:7">
      <c r="A565" s="164"/>
      <c r="B565" s="164"/>
      <c r="C565" s="164"/>
      <c r="D565" s="164"/>
      <c r="E565" s="164"/>
      <c r="F565" s="164"/>
      <c r="G565" s="156"/>
    </row>
    <row r="566" spans="1:7">
      <c r="A566" s="164"/>
      <c r="B566" s="164"/>
      <c r="C566" s="164"/>
      <c r="D566" s="164"/>
      <c r="E566" s="164"/>
      <c r="F566" s="164"/>
      <c r="G566" s="156"/>
    </row>
    <row r="567" spans="1:7">
      <c r="A567" s="164"/>
      <c r="B567" s="164"/>
      <c r="C567" s="164"/>
      <c r="D567" s="164"/>
      <c r="E567" s="164"/>
      <c r="F567" s="164"/>
      <c r="G567" s="156"/>
    </row>
    <row r="568" spans="1:7">
      <c r="A568" s="164"/>
      <c r="B568" s="164"/>
      <c r="C568" s="164"/>
      <c r="D568" s="164"/>
      <c r="E568" s="164"/>
      <c r="F568" s="164"/>
      <c r="G568" s="156"/>
    </row>
    <row r="569" spans="1:7">
      <c r="A569" s="164"/>
      <c r="B569" s="164"/>
      <c r="C569" s="164"/>
      <c r="D569" s="164"/>
      <c r="E569" s="164"/>
      <c r="F569" s="164"/>
      <c r="G569" s="156"/>
    </row>
    <row r="570" spans="1:7">
      <c r="A570" s="164"/>
      <c r="B570" s="164"/>
      <c r="C570" s="164"/>
      <c r="D570" s="164"/>
      <c r="E570" s="164"/>
      <c r="F570" s="164"/>
      <c r="G570" s="156"/>
    </row>
    <row r="571" spans="1:7">
      <c r="A571" s="164"/>
      <c r="B571" s="164"/>
      <c r="C571" s="164"/>
      <c r="D571" s="164"/>
      <c r="E571" s="164"/>
      <c r="F571" s="164"/>
      <c r="G571" s="156"/>
    </row>
    <row r="572" spans="1:7">
      <c r="A572" s="164"/>
      <c r="B572" s="164"/>
      <c r="C572" s="164"/>
      <c r="D572" s="164"/>
      <c r="E572" s="164"/>
      <c r="F572" s="164"/>
      <c r="G572" s="156"/>
    </row>
    <row r="573" spans="1:7">
      <c r="A573" s="164"/>
      <c r="B573" s="164"/>
      <c r="C573" s="164"/>
      <c r="D573" s="164"/>
      <c r="E573" s="164"/>
      <c r="F573" s="164"/>
      <c r="G573" s="156"/>
    </row>
    <row r="574" spans="1:7">
      <c r="A574" s="164"/>
      <c r="B574" s="164"/>
      <c r="C574" s="164"/>
      <c r="D574" s="164"/>
      <c r="E574" s="164"/>
      <c r="F574" s="164"/>
      <c r="G574" s="156"/>
    </row>
    <row r="575" spans="1:7">
      <c r="A575" s="164"/>
      <c r="B575" s="164"/>
      <c r="C575" s="164"/>
      <c r="D575" s="164"/>
      <c r="E575" s="164"/>
      <c r="F575" s="164"/>
      <c r="G575" s="156"/>
    </row>
    <row r="576" spans="1:7">
      <c r="A576" s="164"/>
      <c r="B576" s="164"/>
      <c r="C576" s="164"/>
      <c r="D576" s="164"/>
      <c r="E576" s="164"/>
      <c r="F576" s="164"/>
      <c r="G576" s="156"/>
    </row>
    <row r="577" spans="1:7">
      <c r="A577" s="164"/>
      <c r="B577" s="164"/>
      <c r="C577" s="164"/>
      <c r="D577" s="164"/>
      <c r="E577" s="164"/>
      <c r="F577" s="164"/>
      <c r="G577" s="156"/>
    </row>
    <row r="578" spans="1:7">
      <c r="A578" s="164"/>
      <c r="B578" s="164"/>
      <c r="C578" s="164"/>
      <c r="D578" s="164"/>
      <c r="E578" s="164"/>
      <c r="F578" s="164"/>
      <c r="G578" s="156"/>
    </row>
    <row r="579" spans="1:7">
      <c r="A579" s="164"/>
      <c r="B579" s="164"/>
      <c r="C579" s="164"/>
      <c r="D579" s="164"/>
      <c r="E579" s="164"/>
      <c r="F579" s="164"/>
      <c r="G579" s="156"/>
    </row>
    <row r="580" spans="1:7">
      <c r="A580" s="164"/>
      <c r="B580" s="164"/>
      <c r="C580" s="164"/>
      <c r="D580" s="164"/>
      <c r="E580" s="164"/>
      <c r="F580" s="164"/>
      <c r="G580" s="156"/>
    </row>
    <row r="581" spans="1:7">
      <c r="A581" s="164"/>
      <c r="B581" s="164"/>
      <c r="C581" s="164"/>
      <c r="D581" s="164"/>
      <c r="E581" s="164"/>
      <c r="F581" s="164"/>
      <c r="G581" s="156"/>
    </row>
    <row r="582" spans="1:7">
      <c r="A582" s="164"/>
      <c r="B582" s="164"/>
      <c r="C582" s="164"/>
      <c r="D582" s="164"/>
      <c r="E582" s="164"/>
      <c r="F582" s="164"/>
      <c r="G582" s="156"/>
    </row>
    <row r="583" spans="1:7">
      <c r="A583" s="164"/>
      <c r="B583" s="164"/>
      <c r="C583" s="164"/>
      <c r="D583" s="164"/>
      <c r="E583" s="164"/>
      <c r="F583" s="164"/>
      <c r="G583" s="156"/>
    </row>
    <row r="584" spans="1:7">
      <c r="A584" s="164"/>
      <c r="B584" s="164"/>
      <c r="C584" s="164"/>
      <c r="D584" s="164"/>
      <c r="E584" s="164"/>
      <c r="F584" s="164"/>
      <c r="G584" s="156"/>
    </row>
    <row r="585" spans="1:7">
      <c r="A585" s="164"/>
      <c r="B585" s="164"/>
      <c r="C585" s="164"/>
      <c r="D585" s="164"/>
      <c r="E585" s="164"/>
      <c r="F585" s="164"/>
      <c r="G585" s="156"/>
    </row>
    <row r="586" spans="1:7">
      <c r="A586" s="164"/>
      <c r="B586" s="164"/>
      <c r="C586" s="164"/>
      <c r="D586" s="164"/>
      <c r="E586" s="164"/>
      <c r="F586" s="164"/>
      <c r="G586" s="156"/>
    </row>
    <row r="587" spans="1:7">
      <c r="A587" s="164"/>
      <c r="B587" s="164"/>
      <c r="C587" s="164"/>
      <c r="D587" s="164"/>
      <c r="E587" s="164"/>
      <c r="F587" s="164"/>
      <c r="G587" s="156"/>
    </row>
    <row r="588" spans="1:7">
      <c r="A588" s="164"/>
      <c r="B588" s="164"/>
      <c r="C588" s="164"/>
      <c r="D588" s="164"/>
      <c r="E588" s="164"/>
      <c r="F588" s="164"/>
      <c r="G588" s="156"/>
    </row>
    <row r="589" spans="1:7">
      <c r="A589" s="164"/>
      <c r="B589" s="164"/>
      <c r="C589" s="164"/>
      <c r="D589" s="164"/>
      <c r="E589" s="164"/>
      <c r="F589" s="164"/>
      <c r="G589" s="156"/>
    </row>
    <row r="590" spans="1:7">
      <c r="A590" s="164"/>
      <c r="B590" s="164"/>
      <c r="C590" s="164"/>
      <c r="D590" s="164"/>
      <c r="E590" s="164"/>
      <c r="F590" s="164"/>
      <c r="G590" s="156"/>
    </row>
    <row r="591" spans="1:7">
      <c r="A591" s="164"/>
      <c r="B591" s="164"/>
      <c r="C591" s="164"/>
      <c r="D591" s="164"/>
      <c r="E591" s="164"/>
      <c r="F591" s="164"/>
      <c r="G591" s="156"/>
    </row>
    <row r="592" spans="1:7">
      <c r="A592" s="164"/>
      <c r="B592" s="164"/>
      <c r="C592" s="164"/>
      <c r="D592" s="164"/>
      <c r="E592" s="164"/>
      <c r="F592" s="164"/>
      <c r="G592" s="156"/>
    </row>
    <row r="593" spans="1:7">
      <c r="A593" s="164"/>
      <c r="B593" s="164"/>
      <c r="C593" s="164"/>
      <c r="D593" s="164"/>
      <c r="E593" s="164"/>
      <c r="F593" s="164"/>
      <c r="G593" s="156"/>
    </row>
    <row r="594" spans="1:7">
      <c r="A594" s="164"/>
      <c r="B594" s="164"/>
      <c r="C594" s="164"/>
      <c r="D594" s="164"/>
      <c r="E594" s="164"/>
      <c r="F594" s="164"/>
      <c r="G594" s="156"/>
    </row>
    <row r="595" spans="1:7">
      <c r="A595" s="164"/>
      <c r="B595" s="164"/>
      <c r="C595" s="164"/>
      <c r="D595" s="164"/>
      <c r="E595" s="164"/>
      <c r="F595" s="164"/>
      <c r="G595" s="156"/>
    </row>
    <row r="596" spans="1:7">
      <c r="A596" s="164"/>
      <c r="B596" s="164"/>
      <c r="C596" s="164"/>
      <c r="D596" s="164"/>
      <c r="E596" s="164"/>
      <c r="F596" s="164"/>
      <c r="G596" s="156"/>
    </row>
    <row r="597" spans="1:7">
      <c r="A597" s="164"/>
      <c r="B597" s="164"/>
      <c r="C597" s="164"/>
      <c r="D597" s="164"/>
      <c r="E597" s="164"/>
      <c r="F597" s="164"/>
      <c r="G597" s="156"/>
    </row>
    <row r="598" spans="1:7">
      <c r="A598" s="164"/>
      <c r="B598" s="164"/>
      <c r="C598" s="164"/>
      <c r="D598" s="164"/>
      <c r="E598" s="164"/>
      <c r="F598" s="164"/>
      <c r="G598" s="156"/>
    </row>
    <row r="599" spans="1:7">
      <c r="A599" s="164"/>
      <c r="B599" s="164"/>
      <c r="C599" s="164"/>
      <c r="D599" s="164"/>
      <c r="E599" s="164"/>
      <c r="F599" s="164"/>
      <c r="G599" s="156"/>
    </row>
    <row r="600" spans="1:7">
      <c r="A600" s="164"/>
      <c r="B600" s="164"/>
      <c r="C600" s="164"/>
      <c r="D600" s="164"/>
      <c r="E600" s="164"/>
      <c r="F600" s="164"/>
      <c r="G600" s="156"/>
    </row>
    <row r="601" spans="1:7">
      <c r="A601" s="164"/>
      <c r="B601" s="164"/>
      <c r="C601" s="164"/>
      <c r="D601" s="164"/>
      <c r="E601" s="164"/>
      <c r="F601" s="164"/>
      <c r="G601" s="156"/>
    </row>
    <row r="602" spans="1:7">
      <c r="A602" s="164"/>
      <c r="B602" s="164"/>
      <c r="C602" s="164"/>
      <c r="D602" s="164"/>
      <c r="E602" s="164"/>
      <c r="F602" s="164"/>
      <c r="G602" s="156"/>
    </row>
    <row r="603" spans="1:7">
      <c r="A603" s="164"/>
      <c r="B603" s="164"/>
      <c r="C603" s="164"/>
      <c r="D603" s="164"/>
      <c r="E603" s="164"/>
      <c r="F603" s="164"/>
      <c r="G603" s="156"/>
    </row>
    <row r="604" spans="1:7">
      <c r="A604" s="164"/>
      <c r="B604" s="164"/>
      <c r="C604" s="164"/>
      <c r="D604" s="164"/>
      <c r="E604" s="164"/>
      <c r="F604" s="164"/>
      <c r="G604" s="156"/>
    </row>
    <row r="605" spans="1:7">
      <c r="A605" s="164"/>
      <c r="B605" s="164"/>
      <c r="C605" s="164"/>
      <c r="D605" s="164"/>
      <c r="E605" s="164"/>
      <c r="F605" s="164"/>
      <c r="G605" s="156"/>
    </row>
    <row r="606" spans="1:7">
      <c r="A606" s="164"/>
      <c r="B606" s="164"/>
      <c r="C606" s="164"/>
      <c r="D606" s="164"/>
      <c r="E606" s="164"/>
      <c r="F606" s="164"/>
      <c r="G606" s="156"/>
    </row>
    <row r="607" spans="1:7">
      <c r="A607" s="164"/>
      <c r="B607" s="164"/>
      <c r="C607" s="164"/>
      <c r="D607" s="164"/>
      <c r="E607" s="164"/>
      <c r="F607" s="164"/>
      <c r="G607" s="156"/>
    </row>
    <row r="608" spans="1:7">
      <c r="A608" s="164"/>
      <c r="B608" s="164"/>
      <c r="C608" s="164"/>
      <c r="D608" s="164"/>
      <c r="E608" s="164"/>
      <c r="F608" s="164"/>
      <c r="G608" s="156"/>
    </row>
    <row r="609" spans="1:7">
      <c r="A609" s="164"/>
      <c r="B609" s="164"/>
      <c r="C609" s="164"/>
      <c r="D609" s="164"/>
      <c r="E609" s="164"/>
      <c r="F609" s="164"/>
      <c r="G609" s="156"/>
    </row>
    <row r="610" spans="1:7">
      <c r="A610" s="164"/>
      <c r="B610" s="164"/>
      <c r="C610" s="164"/>
      <c r="D610" s="164"/>
      <c r="E610" s="164"/>
      <c r="F610" s="164"/>
      <c r="G610" s="156"/>
    </row>
    <row r="611" spans="1:7">
      <c r="A611" s="164"/>
      <c r="B611" s="164"/>
      <c r="C611" s="164"/>
      <c r="D611" s="164"/>
      <c r="E611" s="164"/>
      <c r="F611" s="164"/>
      <c r="G611" s="156"/>
    </row>
    <row r="612" spans="1:7">
      <c r="A612" s="164"/>
      <c r="B612" s="164"/>
      <c r="C612" s="164"/>
      <c r="D612" s="164"/>
      <c r="E612" s="164"/>
      <c r="F612" s="164"/>
      <c r="G612" s="156"/>
    </row>
    <row r="613" spans="1:7">
      <c r="A613" s="164"/>
      <c r="B613" s="164"/>
      <c r="C613" s="164"/>
      <c r="D613" s="164"/>
      <c r="E613" s="164"/>
      <c r="F613" s="164"/>
      <c r="G613" s="156"/>
    </row>
    <row r="614" spans="1:7">
      <c r="A614" s="164"/>
      <c r="B614" s="164"/>
      <c r="C614" s="164"/>
      <c r="D614" s="164"/>
      <c r="E614" s="164"/>
      <c r="F614" s="164"/>
      <c r="G614" s="156"/>
    </row>
    <row r="615" spans="1:7">
      <c r="A615" s="164"/>
      <c r="B615" s="164"/>
      <c r="C615" s="164"/>
      <c r="D615" s="164"/>
      <c r="E615" s="164"/>
      <c r="F615" s="164"/>
      <c r="G615" s="156"/>
    </row>
    <row r="616" spans="1:7">
      <c r="A616" s="164"/>
      <c r="B616" s="164"/>
      <c r="C616" s="164"/>
      <c r="D616" s="164"/>
      <c r="E616" s="164"/>
      <c r="F616" s="164"/>
      <c r="G616" s="156"/>
    </row>
    <row r="617" spans="1:7">
      <c r="A617" s="164"/>
      <c r="B617" s="164"/>
      <c r="C617" s="164"/>
      <c r="D617" s="164"/>
      <c r="E617" s="164"/>
      <c r="F617" s="164"/>
      <c r="G617" s="156"/>
    </row>
    <row r="618" spans="1:7">
      <c r="A618" s="164"/>
      <c r="B618" s="164"/>
      <c r="C618" s="164"/>
      <c r="D618" s="164"/>
      <c r="E618" s="164"/>
      <c r="F618" s="164"/>
      <c r="G618" s="156"/>
    </row>
    <row r="619" spans="1:7">
      <c r="A619" s="164"/>
      <c r="B619" s="164"/>
      <c r="C619" s="164"/>
      <c r="D619" s="164"/>
      <c r="E619" s="164"/>
      <c r="F619" s="164"/>
      <c r="G619" s="156"/>
    </row>
    <row r="620" spans="1:7">
      <c r="A620" s="164"/>
      <c r="B620" s="164"/>
      <c r="C620" s="164"/>
      <c r="D620" s="164"/>
      <c r="E620" s="164"/>
      <c r="F620" s="164"/>
      <c r="G620" s="156"/>
    </row>
    <row r="621" spans="1:7">
      <c r="A621" s="164"/>
      <c r="B621" s="164"/>
      <c r="C621" s="164"/>
      <c r="D621" s="164"/>
      <c r="E621" s="164"/>
      <c r="F621" s="164"/>
      <c r="G621" s="156"/>
    </row>
    <row r="622" spans="1:7">
      <c r="A622" s="164"/>
      <c r="B622" s="164"/>
      <c r="C622" s="164"/>
      <c r="D622" s="164"/>
      <c r="E622" s="164"/>
      <c r="F622" s="164"/>
      <c r="G622" s="156"/>
    </row>
    <row r="623" spans="1:7">
      <c r="A623" s="164"/>
      <c r="B623" s="164"/>
      <c r="C623" s="164"/>
      <c r="D623" s="164"/>
      <c r="E623" s="164"/>
      <c r="F623" s="164"/>
      <c r="G623" s="156"/>
    </row>
    <row r="624" spans="1:7">
      <c r="A624" s="164"/>
      <c r="B624" s="164"/>
      <c r="C624" s="164"/>
      <c r="D624" s="164"/>
      <c r="E624" s="164"/>
      <c r="F624" s="164"/>
      <c r="G624" s="156"/>
    </row>
    <row r="625" spans="1:7">
      <c r="A625" s="164"/>
      <c r="B625" s="164"/>
      <c r="C625" s="164"/>
      <c r="D625" s="164"/>
      <c r="E625" s="164"/>
      <c r="F625" s="164"/>
      <c r="G625" s="156"/>
    </row>
    <row r="626" spans="1:7">
      <c r="A626" s="164"/>
      <c r="B626" s="164"/>
      <c r="C626" s="164"/>
      <c r="D626" s="164"/>
      <c r="E626" s="164"/>
      <c r="F626" s="164"/>
      <c r="G626" s="156"/>
    </row>
    <row r="627" spans="1:7">
      <c r="A627" s="164"/>
      <c r="B627" s="164"/>
      <c r="C627" s="164"/>
      <c r="D627" s="164"/>
      <c r="E627" s="164"/>
      <c r="F627" s="164"/>
      <c r="G627" s="156"/>
    </row>
    <row r="628" spans="1:7">
      <c r="A628" s="164"/>
      <c r="B628" s="164"/>
      <c r="C628" s="164"/>
      <c r="D628" s="164"/>
      <c r="E628" s="164"/>
      <c r="F628" s="164"/>
      <c r="G628" s="156"/>
    </row>
    <row r="629" spans="1:7">
      <c r="A629" s="164"/>
      <c r="B629" s="164"/>
      <c r="C629" s="164"/>
      <c r="D629" s="164"/>
      <c r="E629" s="164"/>
      <c r="F629" s="164"/>
      <c r="G629" s="156"/>
    </row>
    <row r="630" spans="1:7">
      <c r="A630" s="164"/>
      <c r="B630" s="164"/>
      <c r="C630" s="164"/>
      <c r="D630" s="164"/>
      <c r="E630" s="164"/>
      <c r="F630" s="164"/>
      <c r="G630" s="156"/>
    </row>
    <row r="631" spans="1:7">
      <c r="A631" s="164"/>
      <c r="B631" s="164"/>
      <c r="C631" s="164"/>
      <c r="D631" s="164"/>
      <c r="E631" s="164"/>
      <c r="F631" s="164"/>
      <c r="G631" s="156"/>
    </row>
    <row r="632" spans="1:7">
      <c r="A632" s="164"/>
      <c r="B632" s="164"/>
      <c r="C632" s="164"/>
      <c r="D632" s="164"/>
      <c r="E632" s="164"/>
      <c r="F632" s="164"/>
      <c r="G632" s="156"/>
    </row>
    <row r="633" spans="1:7">
      <c r="A633" s="164"/>
      <c r="B633" s="164"/>
      <c r="C633" s="164"/>
      <c r="D633" s="164"/>
      <c r="E633" s="164"/>
      <c r="F633" s="164"/>
      <c r="G633" s="156"/>
    </row>
    <row r="634" spans="1:7">
      <c r="A634" s="164"/>
      <c r="B634" s="164"/>
      <c r="C634" s="164"/>
      <c r="D634" s="164"/>
      <c r="E634" s="164"/>
      <c r="F634" s="164"/>
      <c r="G634" s="156"/>
    </row>
    <row r="635" spans="1:7">
      <c r="A635" s="164"/>
      <c r="B635" s="164"/>
      <c r="C635" s="164"/>
      <c r="D635" s="164"/>
      <c r="E635" s="164"/>
      <c r="F635" s="164"/>
      <c r="G635" s="156"/>
    </row>
    <row r="636" spans="1:7">
      <c r="A636" s="164"/>
      <c r="B636" s="164"/>
      <c r="C636" s="164"/>
      <c r="D636" s="164"/>
      <c r="E636" s="164"/>
      <c r="F636" s="164"/>
      <c r="G636" s="156"/>
    </row>
    <row r="637" spans="1:7">
      <c r="A637" s="164"/>
      <c r="B637" s="164"/>
      <c r="C637" s="164"/>
      <c r="D637" s="164"/>
      <c r="E637" s="164"/>
      <c r="F637" s="164"/>
      <c r="G637" s="156"/>
    </row>
    <row r="638" spans="1:7">
      <c r="A638" s="164"/>
      <c r="B638" s="164"/>
      <c r="C638" s="164"/>
      <c r="D638" s="164"/>
      <c r="E638" s="164"/>
      <c r="F638" s="164"/>
      <c r="G638" s="156"/>
    </row>
    <row r="639" spans="1:7">
      <c r="A639" s="164"/>
      <c r="B639" s="164"/>
      <c r="C639" s="164"/>
      <c r="D639" s="164"/>
      <c r="E639" s="164"/>
      <c r="F639" s="164"/>
      <c r="G639" s="156"/>
    </row>
    <row r="640" spans="1:7">
      <c r="A640" s="164"/>
      <c r="B640" s="164"/>
      <c r="C640" s="164"/>
      <c r="D640" s="164"/>
      <c r="E640" s="164"/>
      <c r="F640" s="164"/>
      <c r="G640" s="156"/>
    </row>
    <row r="641" spans="1:7">
      <c r="A641" s="164"/>
      <c r="B641" s="164"/>
      <c r="C641" s="164"/>
      <c r="D641" s="164"/>
      <c r="E641" s="164"/>
      <c r="F641" s="164"/>
      <c r="G641" s="156"/>
    </row>
    <row r="642" spans="1:7">
      <c r="A642" s="164"/>
      <c r="B642" s="164"/>
      <c r="C642" s="164"/>
      <c r="D642" s="164"/>
      <c r="E642" s="164"/>
      <c r="F642" s="164"/>
      <c r="G642" s="156"/>
    </row>
    <row r="643" spans="1:7">
      <c r="A643" s="164"/>
      <c r="B643" s="164"/>
      <c r="C643" s="164"/>
      <c r="D643" s="164"/>
      <c r="E643" s="164"/>
      <c r="F643" s="164"/>
      <c r="G643" s="156"/>
    </row>
    <row r="644" spans="1:7">
      <c r="A644" s="164"/>
      <c r="B644" s="164"/>
      <c r="C644" s="164"/>
      <c r="D644" s="164"/>
      <c r="E644" s="164"/>
      <c r="F644" s="164"/>
      <c r="G644" s="156"/>
    </row>
    <row r="645" spans="1:7">
      <c r="A645" s="164"/>
      <c r="B645" s="164"/>
      <c r="C645" s="164"/>
      <c r="D645" s="164"/>
      <c r="E645" s="164"/>
      <c r="F645" s="164"/>
      <c r="G645" s="156"/>
    </row>
    <row r="646" spans="1:7">
      <c r="A646" s="164"/>
      <c r="B646" s="164"/>
      <c r="C646" s="164"/>
      <c r="D646" s="164"/>
      <c r="E646" s="164"/>
      <c r="F646" s="164"/>
      <c r="G646" s="156"/>
    </row>
    <row r="647" spans="1:7">
      <c r="A647" s="164"/>
      <c r="B647" s="164"/>
      <c r="C647" s="164"/>
      <c r="D647" s="164"/>
      <c r="E647" s="164"/>
      <c r="F647" s="164"/>
      <c r="G647" s="156"/>
    </row>
    <row r="648" spans="1:7">
      <c r="A648" s="164"/>
      <c r="B648" s="164"/>
      <c r="C648" s="164"/>
      <c r="D648" s="164"/>
      <c r="E648" s="164"/>
      <c r="F648" s="164"/>
      <c r="G648" s="156"/>
    </row>
    <row r="649" spans="1:7">
      <c r="A649" s="164"/>
      <c r="B649" s="164"/>
      <c r="C649" s="164"/>
      <c r="D649" s="164"/>
      <c r="E649" s="164"/>
      <c r="F649" s="164"/>
      <c r="G649" s="156"/>
    </row>
    <row r="650" spans="1:7">
      <c r="A650" s="164"/>
      <c r="B650" s="164"/>
      <c r="C650" s="164"/>
      <c r="D650" s="164"/>
      <c r="E650" s="164"/>
      <c r="F650" s="164"/>
      <c r="G650" s="156"/>
    </row>
    <row r="651" spans="1:7">
      <c r="A651" s="164"/>
      <c r="B651" s="164"/>
      <c r="C651" s="164"/>
      <c r="D651" s="164"/>
      <c r="E651" s="164"/>
      <c r="F651" s="164"/>
      <c r="G651" s="156"/>
    </row>
    <row r="652" spans="1:7">
      <c r="A652" s="164"/>
      <c r="B652" s="164"/>
      <c r="C652" s="164"/>
      <c r="D652" s="164"/>
      <c r="E652" s="164"/>
      <c r="F652" s="164"/>
      <c r="G652" s="156"/>
    </row>
    <row r="653" spans="1:7">
      <c r="A653" s="164"/>
      <c r="B653" s="164"/>
      <c r="C653" s="164"/>
      <c r="D653" s="164"/>
      <c r="E653" s="164"/>
      <c r="F653" s="164"/>
      <c r="G653" s="156"/>
    </row>
    <row r="654" spans="1:7">
      <c r="A654" s="164"/>
      <c r="B654" s="164"/>
      <c r="C654" s="164"/>
      <c r="D654" s="164"/>
      <c r="E654" s="164"/>
      <c r="F654" s="164"/>
      <c r="G654" s="156"/>
    </row>
    <row r="655" spans="1:7">
      <c r="A655" s="164"/>
      <c r="B655" s="164"/>
      <c r="C655" s="164"/>
      <c r="D655" s="164"/>
      <c r="E655" s="164"/>
      <c r="F655" s="164"/>
      <c r="G655" s="156"/>
    </row>
    <row r="656" spans="1:7">
      <c r="A656" s="164"/>
      <c r="B656" s="164"/>
      <c r="C656" s="164"/>
      <c r="D656" s="164"/>
      <c r="E656" s="164"/>
      <c r="F656" s="164"/>
      <c r="G656" s="156"/>
    </row>
    <row r="657" spans="1:7">
      <c r="A657" s="164"/>
      <c r="B657" s="164"/>
      <c r="C657" s="164"/>
      <c r="D657" s="164"/>
      <c r="E657" s="164"/>
      <c r="F657" s="164"/>
      <c r="G657" s="156"/>
    </row>
    <row r="658" spans="1:7">
      <c r="A658" s="164"/>
      <c r="B658" s="164"/>
      <c r="C658" s="164"/>
      <c r="D658" s="164"/>
      <c r="E658" s="164"/>
      <c r="F658" s="164"/>
      <c r="G658" s="156"/>
    </row>
    <row r="659" spans="1:7">
      <c r="A659" s="164"/>
      <c r="B659" s="164"/>
      <c r="C659" s="164"/>
      <c r="D659" s="164"/>
      <c r="E659" s="164"/>
      <c r="F659" s="164"/>
      <c r="G659" s="156"/>
    </row>
    <row r="660" spans="1:7">
      <c r="A660" s="164"/>
      <c r="B660" s="164"/>
      <c r="C660" s="164"/>
      <c r="D660" s="164"/>
      <c r="E660" s="164"/>
      <c r="F660" s="164"/>
      <c r="G660" s="156"/>
    </row>
    <row r="661" spans="1:7">
      <c r="A661" s="164"/>
      <c r="B661" s="164"/>
      <c r="C661" s="164"/>
      <c r="D661" s="164"/>
      <c r="E661" s="164"/>
      <c r="F661" s="164"/>
      <c r="G661" s="156"/>
    </row>
    <row r="662" spans="1:7">
      <c r="A662" s="164"/>
      <c r="B662" s="164"/>
      <c r="C662" s="164"/>
      <c r="D662" s="164"/>
      <c r="E662" s="164"/>
      <c r="F662" s="164"/>
      <c r="G662" s="156"/>
    </row>
    <row r="663" spans="1:7">
      <c r="A663" s="164"/>
      <c r="B663" s="164"/>
      <c r="C663" s="164"/>
      <c r="D663" s="164"/>
      <c r="E663" s="164"/>
      <c r="F663" s="164"/>
    </row>
    <row r="664" spans="1:7">
      <c r="A664" s="164"/>
      <c r="B664" s="164"/>
      <c r="C664" s="164"/>
      <c r="D664" s="164"/>
      <c r="E664" s="164"/>
      <c r="F664" s="164"/>
    </row>
    <row r="665" spans="1:7">
      <c r="A665" s="164"/>
      <c r="B665" s="164"/>
      <c r="C665" s="164"/>
      <c r="D665" s="164"/>
      <c r="E665" s="164"/>
      <c r="F665" s="164"/>
    </row>
  </sheetData>
  <sheetProtection password="CEFF" sheet="1"/>
  <mergeCells count="22">
    <mergeCell ref="A19:C19"/>
    <mergeCell ref="C1:F3"/>
    <mergeCell ref="A5:F5"/>
    <mergeCell ref="A6:F6"/>
    <mergeCell ref="A8:F9"/>
    <mergeCell ref="B11:E11"/>
    <mergeCell ref="B12:E12"/>
    <mergeCell ref="A13:F13"/>
    <mergeCell ref="A14:F14"/>
    <mergeCell ref="A15:F15"/>
    <mergeCell ref="A16:F16"/>
    <mergeCell ref="D18:E18"/>
    <mergeCell ref="A98:C98"/>
    <mergeCell ref="A100:F100"/>
    <mergeCell ref="A101:F101"/>
    <mergeCell ref="B103:C103"/>
    <mergeCell ref="A20:A22"/>
    <mergeCell ref="B20:B22"/>
    <mergeCell ref="C20:C22"/>
    <mergeCell ref="D20:F20"/>
    <mergeCell ref="D21:E21"/>
    <mergeCell ref="F21:F22"/>
  </mergeCells>
  <pageMargins left="0.74803149606299213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G9" sqref="G9"/>
    </sheetView>
  </sheetViews>
  <sheetFormatPr defaultRowHeight="12"/>
  <cols>
    <col min="1" max="1" width="38" customWidth="1"/>
    <col min="2" max="2" width="4.5" customWidth="1"/>
    <col min="3" max="4" width="12.6640625" customWidth="1"/>
    <col min="5" max="5" width="12.33203125" customWidth="1"/>
    <col min="6" max="6" width="13" customWidth="1"/>
    <col min="7" max="7" width="13.1640625" customWidth="1"/>
    <col min="257" max="257" width="38" customWidth="1"/>
    <col min="258" max="258" width="4.5" customWidth="1"/>
    <col min="259" max="260" width="12.6640625" customWidth="1"/>
    <col min="261" max="261" width="12.33203125" customWidth="1"/>
    <col min="262" max="262" width="13" customWidth="1"/>
    <col min="263" max="263" width="13.1640625" customWidth="1"/>
    <col min="513" max="513" width="38" customWidth="1"/>
    <col min="514" max="514" width="4.5" customWidth="1"/>
    <col min="515" max="516" width="12.6640625" customWidth="1"/>
    <col min="517" max="517" width="12.33203125" customWidth="1"/>
    <col min="518" max="518" width="13" customWidth="1"/>
    <col min="519" max="519" width="13.1640625" customWidth="1"/>
    <col min="769" max="769" width="38" customWidth="1"/>
    <col min="770" max="770" width="4.5" customWidth="1"/>
    <col min="771" max="772" width="12.6640625" customWidth="1"/>
    <col min="773" max="773" width="12.33203125" customWidth="1"/>
    <col min="774" max="774" width="13" customWidth="1"/>
    <col min="775" max="775" width="13.1640625" customWidth="1"/>
    <col min="1025" max="1025" width="38" customWidth="1"/>
    <col min="1026" max="1026" width="4.5" customWidth="1"/>
    <col min="1027" max="1028" width="12.6640625" customWidth="1"/>
    <col min="1029" max="1029" width="12.33203125" customWidth="1"/>
    <col min="1030" max="1030" width="13" customWidth="1"/>
    <col min="1031" max="1031" width="13.1640625" customWidth="1"/>
    <col min="1281" max="1281" width="38" customWidth="1"/>
    <col min="1282" max="1282" width="4.5" customWidth="1"/>
    <col min="1283" max="1284" width="12.6640625" customWidth="1"/>
    <col min="1285" max="1285" width="12.33203125" customWidth="1"/>
    <col min="1286" max="1286" width="13" customWidth="1"/>
    <col min="1287" max="1287" width="13.1640625" customWidth="1"/>
    <col min="1537" max="1537" width="38" customWidth="1"/>
    <col min="1538" max="1538" width="4.5" customWidth="1"/>
    <col min="1539" max="1540" width="12.6640625" customWidth="1"/>
    <col min="1541" max="1541" width="12.33203125" customWidth="1"/>
    <col min="1542" max="1542" width="13" customWidth="1"/>
    <col min="1543" max="1543" width="13.1640625" customWidth="1"/>
    <col min="1793" max="1793" width="38" customWidth="1"/>
    <col min="1794" max="1794" width="4.5" customWidth="1"/>
    <col min="1795" max="1796" width="12.6640625" customWidth="1"/>
    <col min="1797" max="1797" width="12.33203125" customWidth="1"/>
    <col min="1798" max="1798" width="13" customWidth="1"/>
    <col min="1799" max="1799" width="13.1640625" customWidth="1"/>
    <col min="2049" max="2049" width="38" customWidth="1"/>
    <col min="2050" max="2050" width="4.5" customWidth="1"/>
    <col min="2051" max="2052" width="12.6640625" customWidth="1"/>
    <col min="2053" max="2053" width="12.33203125" customWidth="1"/>
    <col min="2054" max="2054" width="13" customWidth="1"/>
    <col min="2055" max="2055" width="13.1640625" customWidth="1"/>
    <col min="2305" max="2305" width="38" customWidth="1"/>
    <col min="2306" max="2306" width="4.5" customWidth="1"/>
    <col min="2307" max="2308" width="12.6640625" customWidth="1"/>
    <col min="2309" max="2309" width="12.33203125" customWidth="1"/>
    <col min="2310" max="2310" width="13" customWidth="1"/>
    <col min="2311" max="2311" width="13.1640625" customWidth="1"/>
    <col min="2561" max="2561" width="38" customWidth="1"/>
    <col min="2562" max="2562" width="4.5" customWidth="1"/>
    <col min="2563" max="2564" width="12.6640625" customWidth="1"/>
    <col min="2565" max="2565" width="12.33203125" customWidth="1"/>
    <col min="2566" max="2566" width="13" customWidth="1"/>
    <col min="2567" max="2567" width="13.1640625" customWidth="1"/>
    <col min="2817" max="2817" width="38" customWidth="1"/>
    <col min="2818" max="2818" width="4.5" customWidth="1"/>
    <col min="2819" max="2820" width="12.6640625" customWidth="1"/>
    <col min="2821" max="2821" width="12.33203125" customWidth="1"/>
    <col min="2822" max="2822" width="13" customWidth="1"/>
    <col min="2823" max="2823" width="13.1640625" customWidth="1"/>
    <col min="3073" max="3073" width="38" customWidth="1"/>
    <col min="3074" max="3074" width="4.5" customWidth="1"/>
    <col min="3075" max="3076" width="12.6640625" customWidth="1"/>
    <col min="3077" max="3077" width="12.33203125" customWidth="1"/>
    <col min="3078" max="3078" width="13" customWidth="1"/>
    <col min="3079" max="3079" width="13.1640625" customWidth="1"/>
    <col min="3329" max="3329" width="38" customWidth="1"/>
    <col min="3330" max="3330" width="4.5" customWidth="1"/>
    <col min="3331" max="3332" width="12.6640625" customWidth="1"/>
    <col min="3333" max="3333" width="12.33203125" customWidth="1"/>
    <col min="3334" max="3334" width="13" customWidth="1"/>
    <col min="3335" max="3335" width="13.1640625" customWidth="1"/>
    <col min="3585" max="3585" width="38" customWidth="1"/>
    <col min="3586" max="3586" width="4.5" customWidth="1"/>
    <col min="3587" max="3588" width="12.6640625" customWidth="1"/>
    <col min="3589" max="3589" width="12.33203125" customWidth="1"/>
    <col min="3590" max="3590" width="13" customWidth="1"/>
    <col min="3591" max="3591" width="13.1640625" customWidth="1"/>
    <col min="3841" max="3841" width="38" customWidth="1"/>
    <col min="3842" max="3842" width="4.5" customWidth="1"/>
    <col min="3843" max="3844" width="12.6640625" customWidth="1"/>
    <col min="3845" max="3845" width="12.33203125" customWidth="1"/>
    <col min="3846" max="3846" width="13" customWidth="1"/>
    <col min="3847" max="3847" width="13.1640625" customWidth="1"/>
    <col min="4097" max="4097" width="38" customWidth="1"/>
    <col min="4098" max="4098" width="4.5" customWidth="1"/>
    <col min="4099" max="4100" width="12.6640625" customWidth="1"/>
    <col min="4101" max="4101" width="12.33203125" customWidth="1"/>
    <col min="4102" max="4102" width="13" customWidth="1"/>
    <col min="4103" max="4103" width="13.1640625" customWidth="1"/>
    <col min="4353" max="4353" width="38" customWidth="1"/>
    <col min="4354" max="4354" width="4.5" customWidth="1"/>
    <col min="4355" max="4356" width="12.6640625" customWidth="1"/>
    <col min="4357" max="4357" width="12.33203125" customWidth="1"/>
    <col min="4358" max="4358" width="13" customWidth="1"/>
    <col min="4359" max="4359" width="13.1640625" customWidth="1"/>
    <col min="4609" max="4609" width="38" customWidth="1"/>
    <col min="4610" max="4610" width="4.5" customWidth="1"/>
    <col min="4611" max="4612" width="12.6640625" customWidth="1"/>
    <col min="4613" max="4613" width="12.33203125" customWidth="1"/>
    <col min="4614" max="4614" width="13" customWidth="1"/>
    <col min="4615" max="4615" width="13.1640625" customWidth="1"/>
    <col min="4865" max="4865" width="38" customWidth="1"/>
    <col min="4866" max="4866" width="4.5" customWidth="1"/>
    <col min="4867" max="4868" width="12.6640625" customWidth="1"/>
    <col min="4869" max="4869" width="12.33203125" customWidth="1"/>
    <col min="4870" max="4870" width="13" customWidth="1"/>
    <col min="4871" max="4871" width="13.1640625" customWidth="1"/>
    <col min="5121" max="5121" width="38" customWidth="1"/>
    <col min="5122" max="5122" width="4.5" customWidth="1"/>
    <col min="5123" max="5124" width="12.6640625" customWidth="1"/>
    <col min="5125" max="5125" width="12.33203125" customWidth="1"/>
    <col min="5126" max="5126" width="13" customWidth="1"/>
    <col min="5127" max="5127" width="13.1640625" customWidth="1"/>
    <col min="5377" max="5377" width="38" customWidth="1"/>
    <col min="5378" max="5378" width="4.5" customWidth="1"/>
    <col min="5379" max="5380" width="12.6640625" customWidth="1"/>
    <col min="5381" max="5381" width="12.33203125" customWidth="1"/>
    <col min="5382" max="5382" width="13" customWidth="1"/>
    <col min="5383" max="5383" width="13.1640625" customWidth="1"/>
    <col min="5633" max="5633" width="38" customWidth="1"/>
    <col min="5634" max="5634" width="4.5" customWidth="1"/>
    <col min="5635" max="5636" width="12.6640625" customWidth="1"/>
    <col min="5637" max="5637" width="12.33203125" customWidth="1"/>
    <col min="5638" max="5638" width="13" customWidth="1"/>
    <col min="5639" max="5639" width="13.1640625" customWidth="1"/>
    <col min="5889" max="5889" width="38" customWidth="1"/>
    <col min="5890" max="5890" width="4.5" customWidth="1"/>
    <col min="5891" max="5892" width="12.6640625" customWidth="1"/>
    <col min="5893" max="5893" width="12.33203125" customWidth="1"/>
    <col min="5894" max="5894" width="13" customWidth="1"/>
    <col min="5895" max="5895" width="13.1640625" customWidth="1"/>
    <col min="6145" max="6145" width="38" customWidth="1"/>
    <col min="6146" max="6146" width="4.5" customWidth="1"/>
    <col min="6147" max="6148" width="12.6640625" customWidth="1"/>
    <col min="6149" max="6149" width="12.33203125" customWidth="1"/>
    <col min="6150" max="6150" width="13" customWidth="1"/>
    <col min="6151" max="6151" width="13.1640625" customWidth="1"/>
    <col min="6401" max="6401" width="38" customWidth="1"/>
    <col min="6402" max="6402" width="4.5" customWidth="1"/>
    <col min="6403" max="6404" width="12.6640625" customWidth="1"/>
    <col min="6405" max="6405" width="12.33203125" customWidth="1"/>
    <col min="6406" max="6406" width="13" customWidth="1"/>
    <col min="6407" max="6407" width="13.1640625" customWidth="1"/>
    <col min="6657" max="6657" width="38" customWidth="1"/>
    <col min="6658" max="6658" width="4.5" customWidth="1"/>
    <col min="6659" max="6660" width="12.6640625" customWidth="1"/>
    <col min="6661" max="6661" width="12.33203125" customWidth="1"/>
    <col min="6662" max="6662" width="13" customWidth="1"/>
    <col min="6663" max="6663" width="13.1640625" customWidth="1"/>
    <col min="6913" max="6913" width="38" customWidth="1"/>
    <col min="6914" max="6914" width="4.5" customWidth="1"/>
    <col min="6915" max="6916" width="12.6640625" customWidth="1"/>
    <col min="6917" max="6917" width="12.33203125" customWidth="1"/>
    <col min="6918" max="6918" width="13" customWidth="1"/>
    <col min="6919" max="6919" width="13.1640625" customWidth="1"/>
    <col min="7169" max="7169" width="38" customWidth="1"/>
    <col min="7170" max="7170" width="4.5" customWidth="1"/>
    <col min="7171" max="7172" width="12.6640625" customWidth="1"/>
    <col min="7173" max="7173" width="12.33203125" customWidth="1"/>
    <col min="7174" max="7174" width="13" customWidth="1"/>
    <col min="7175" max="7175" width="13.1640625" customWidth="1"/>
    <col min="7425" max="7425" width="38" customWidth="1"/>
    <col min="7426" max="7426" width="4.5" customWidth="1"/>
    <col min="7427" max="7428" width="12.6640625" customWidth="1"/>
    <col min="7429" max="7429" width="12.33203125" customWidth="1"/>
    <col min="7430" max="7430" width="13" customWidth="1"/>
    <col min="7431" max="7431" width="13.1640625" customWidth="1"/>
    <col min="7681" max="7681" width="38" customWidth="1"/>
    <col min="7682" max="7682" width="4.5" customWidth="1"/>
    <col min="7683" max="7684" width="12.6640625" customWidth="1"/>
    <col min="7685" max="7685" width="12.33203125" customWidth="1"/>
    <col min="7686" max="7686" width="13" customWidth="1"/>
    <col min="7687" max="7687" width="13.1640625" customWidth="1"/>
    <col min="7937" max="7937" width="38" customWidth="1"/>
    <col min="7938" max="7938" width="4.5" customWidth="1"/>
    <col min="7939" max="7940" width="12.6640625" customWidth="1"/>
    <col min="7941" max="7941" width="12.33203125" customWidth="1"/>
    <col min="7942" max="7942" width="13" customWidth="1"/>
    <col min="7943" max="7943" width="13.1640625" customWidth="1"/>
    <col min="8193" max="8193" width="38" customWidth="1"/>
    <col min="8194" max="8194" width="4.5" customWidth="1"/>
    <col min="8195" max="8196" width="12.6640625" customWidth="1"/>
    <col min="8197" max="8197" width="12.33203125" customWidth="1"/>
    <col min="8198" max="8198" width="13" customWidth="1"/>
    <col min="8199" max="8199" width="13.1640625" customWidth="1"/>
    <col min="8449" max="8449" width="38" customWidth="1"/>
    <col min="8450" max="8450" width="4.5" customWidth="1"/>
    <col min="8451" max="8452" width="12.6640625" customWidth="1"/>
    <col min="8453" max="8453" width="12.33203125" customWidth="1"/>
    <col min="8454" max="8454" width="13" customWidth="1"/>
    <col min="8455" max="8455" width="13.1640625" customWidth="1"/>
    <col min="8705" max="8705" width="38" customWidth="1"/>
    <col min="8706" max="8706" width="4.5" customWidth="1"/>
    <col min="8707" max="8708" width="12.6640625" customWidth="1"/>
    <col min="8709" max="8709" width="12.33203125" customWidth="1"/>
    <col min="8710" max="8710" width="13" customWidth="1"/>
    <col min="8711" max="8711" width="13.1640625" customWidth="1"/>
    <col min="8961" max="8961" width="38" customWidth="1"/>
    <col min="8962" max="8962" width="4.5" customWidth="1"/>
    <col min="8963" max="8964" width="12.6640625" customWidth="1"/>
    <col min="8965" max="8965" width="12.33203125" customWidth="1"/>
    <col min="8966" max="8966" width="13" customWidth="1"/>
    <col min="8967" max="8967" width="13.1640625" customWidth="1"/>
    <col min="9217" max="9217" width="38" customWidth="1"/>
    <col min="9218" max="9218" width="4.5" customWidth="1"/>
    <col min="9219" max="9220" width="12.6640625" customWidth="1"/>
    <col min="9221" max="9221" width="12.33203125" customWidth="1"/>
    <col min="9222" max="9222" width="13" customWidth="1"/>
    <col min="9223" max="9223" width="13.1640625" customWidth="1"/>
    <col min="9473" max="9473" width="38" customWidth="1"/>
    <col min="9474" max="9474" width="4.5" customWidth="1"/>
    <col min="9475" max="9476" width="12.6640625" customWidth="1"/>
    <col min="9477" max="9477" width="12.33203125" customWidth="1"/>
    <col min="9478" max="9478" width="13" customWidth="1"/>
    <col min="9479" max="9479" width="13.1640625" customWidth="1"/>
    <col min="9729" max="9729" width="38" customWidth="1"/>
    <col min="9730" max="9730" width="4.5" customWidth="1"/>
    <col min="9731" max="9732" width="12.6640625" customWidth="1"/>
    <col min="9733" max="9733" width="12.33203125" customWidth="1"/>
    <col min="9734" max="9734" width="13" customWidth="1"/>
    <col min="9735" max="9735" width="13.1640625" customWidth="1"/>
    <col min="9985" max="9985" width="38" customWidth="1"/>
    <col min="9986" max="9986" width="4.5" customWidth="1"/>
    <col min="9987" max="9988" width="12.6640625" customWidth="1"/>
    <col min="9989" max="9989" width="12.33203125" customWidth="1"/>
    <col min="9990" max="9990" width="13" customWidth="1"/>
    <col min="9991" max="9991" width="13.1640625" customWidth="1"/>
    <col min="10241" max="10241" width="38" customWidth="1"/>
    <col min="10242" max="10242" width="4.5" customWidth="1"/>
    <col min="10243" max="10244" width="12.6640625" customWidth="1"/>
    <col min="10245" max="10245" width="12.33203125" customWidth="1"/>
    <col min="10246" max="10246" width="13" customWidth="1"/>
    <col min="10247" max="10247" width="13.1640625" customWidth="1"/>
    <col min="10497" max="10497" width="38" customWidth="1"/>
    <col min="10498" max="10498" width="4.5" customWidth="1"/>
    <col min="10499" max="10500" width="12.6640625" customWidth="1"/>
    <col min="10501" max="10501" width="12.33203125" customWidth="1"/>
    <col min="10502" max="10502" width="13" customWidth="1"/>
    <col min="10503" max="10503" width="13.1640625" customWidth="1"/>
    <col min="10753" max="10753" width="38" customWidth="1"/>
    <col min="10754" max="10754" width="4.5" customWidth="1"/>
    <col min="10755" max="10756" width="12.6640625" customWidth="1"/>
    <col min="10757" max="10757" width="12.33203125" customWidth="1"/>
    <col min="10758" max="10758" width="13" customWidth="1"/>
    <col min="10759" max="10759" width="13.1640625" customWidth="1"/>
    <col min="11009" max="11009" width="38" customWidth="1"/>
    <col min="11010" max="11010" width="4.5" customWidth="1"/>
    <col min="11011" max="11012" width="12.6640625" customWidth="1"/>
    <col min="11013" max="11013" width="12.33203125" customWidth="1"/>
    <col min="11014" max="11014" width="13" customWidth="1"/>
    <col min="11015" max="11015" width="13.1640625" customWidth="1"/>
    <col min="11265" max="11265" width="38" customWidth="1"/>
    <col min="11266" max="11266" width="4.5" customWidth="1"/>
    <col min="11267" max="11268" width="12.6640625" customWidth="1"/>
    <col min="11269" max="11269" width="12.33203125" customWidth="1"/>
    <col min="11270" max="11270" width="13" customWidth="1"/>
    <col min="11271" max="11271" width="13.1640625" customWidth="1"/>
    <col min="11521" max="11521" width="38" customWidth="1"/>
    <col min="11522" max="11522" width="4.5" customWidth="1"/>
    <col min="11523" max="11524" width="12.6640625" customWidth="1"/>
    <col min="11525" max="11525" width="12.33203125" customWidth="1"/>
    <col min="11526" max="11526" width="13" customWidth="1"/>
    <col min="11527" max="11527" width="13.1640625" customWidth="1"/>
    <col min="11777" max="11777" width="38" customWidth="1"/>
    <col min="11778" max="11778" width="4.5" customWidth="1"/>
    <col min="11779" max="11780" width="12.6640625" customWidth="1"/>
    <col min="11781" max="11781" width="12.33203125" customWidth="1"/>
    <col min="11782" max="11782" width="13" customWidth="1"/>
    <col min="11783" max="11783" width="13.1640625" customWidth="1"/>
    <col min="12033" max="12033" width="38" customWidth="1"/>
    <col min="12034" max="12034" width="4.5" customWidth="1"/>
    <col min="12035" max="12036" width="12.6640625" customWidth="1"/>
    <col min="12037" max="12037" width="12.33203125" customWidth="1"/>
    <col min="12038" max="12038" width="13" customWidth="1"/>
    <col min="12039" max="12039" width="13.1640625" customWidth="1"/>
    <col min="12289" max="12289" width="38" customWidth="1"/>
    <col min="12290" max="12290" width="4.5" customWidth="1"/>
    <col min="12291" max="12292" width="12.6640625" customWidth="1"/>
    <col min="12293" max="12293" width="12.33203125" customWidth="1"/>
    <col min="12294" max="12294" width="13" customWidth="1"/>
    <col min="12295" max="12295" width="13.1640625" customWidth="1"/>
    <col min="12545" max="12545" width="38" customWidth="1"/>
    <col min="12546" max="12546" width="4.5" customWidth="1"/>
    <col min="12547" max="12548" width="12.6640625" customWidth="1"/>
    <col min="12549" max="12549" width="12.33203125" customWidth="1"/>
    <col min="12550" max="12550" width="13" customWidth="1"/>
    <col min="12551" max="12551" width="13.1640625" customWidth="1"/>
    <col min="12801" max="12801" width="38" customWidth="1"/>
    <col min="12802" max="12802" width="4.5" customWidth="1"/>
    <col min="12803" max="12804" width="12.6640625" customWidth="1"/>
    <col min="12805" max="12805" width="12.33203125" customWidth="1"/>
    <col min="12806" max="12806" width="13" customWidth="1"/>
    <col min="12807" max="12807" width="13.1640625" customWidth="1"/>
    <col min="13057" max="13057" width="38" customWidth="1"/>
    <col min="13058" max="13058" width="4.5" customWidth="1"/>
    <col min="13059" max="13060" width="12.6640625" customWidth="1"/>
    <col min="13061" max="13061" width="12.33203125" customWidth="1"/>
    <col min="13062" max="13062" width="13" customWidth="1"/>
    <col min="13063" max="13063" width="13.1640625" customWidth="1"/>
    <col min="13313" max="13313" width="38" customWidth="1"/>
    <col min="13314" max="13314" width="4.5" customWidth="1"/>
    <col min="13315" max="13316" width="12.6640625" customWidth="1"/>
    <col min="13317" max="13317" width="12.33203125" customWidth="1"/>
    <col min="13318" max="13318" width="13" customWidth="1"/>
    <col min="13319" max="13319" width="13.1640625" customWidth="1"/>
    <col min="13569" max="13569" width="38" customWidth="1"/>
    <col min="13570" max="13570" width="4.5" customWidth="1"/>
    <col min="13571" max="13572" width="12.6640625" customWidth="1"/>
    <col min="13573" max="13573" width="12.33203125" customWidth="1"/>
    <col min="13574" max="13574" width="13" customWidth="1"/>
    <col min="13575" max="13575" width="13.1640625" customWidth="1"/>
    <col min="13825" max="13825" width="38" customWidth="1"/>
    <col min="13826" max="13826" width="4.5" customWidth="1"/>
    <col min="13827" max="13828" width="12.6640625" customWidth="1"/>
    <col min="13829" max="13829" width="12.33203125" customWidth="1"/>
    <col min="13830" max="13830" width="13" customWidth="1"/>
    <col min="13831" max="13831" width="13.1640625" customWidth="1"/>
    <col min="14081" max="14081" width="38" customWidth="1"/>
    <col min="14082" max="14082" width="4.5" customWidth="1"/>
    <col min="14083" max="14084" width="12.6640625" customWidth="1"/>
    <col min="14085" max="14085" width="12.33203125" customWidth="1"/>
    <col min="14086" max="14086" width="13" customWidth="1"/>
    <col min="14087" max="14087" width="13.1640625" customWidth="1"/>
    <col min="14337" max="14337" width="38" customWidth="1"/>
    <col min="14338" max="14338" width="4.5" customWidth="1"/>
    <col min="14339" max="14340" width="12.6640625" customWidth="1"/>
    <col min="14341" max="14341" width="12.33203125" customWidth="1"/>
    <col min="14342" max="14342" width="13" customWidth="1"/>
    <col min="14343" max="14343" width="13.1640625" customWidth="1"/>
    <col min="14593" max="14593" width="38" customWidth="1"/>
    <col min="14594" max="14594" width="4.5" customWidth="1"/>
    <col min="14595" max="14596" width="12.6640625" customWidth="1"/>
    <col min="14597" max="14597" width="12.33203125" customWidth="1"/>
    <col min="14598" max="14598" width="13" customWidth="1"/>
    <col min="14599" max="14599" width="13.1640625" customWidth="1"/>
    <col min="14849" max="14849" width="38" customWidth="1"/>
    <col min="14850" max="14850" width="4.5" customWidth="1"/>
    <col min="14851" max="14852" width="12.6640625" customWidth="1"/>
    <col min="14853" max="14853" width="12.33203125" customWidth="1"/>
    <col min="14854" max="14854" width="13" customWidth="1"/>
    <col min="14855" max="14855" width="13.1640625" customWidth="1"/>
    <col min="15105" max="15105" width="38" customWidth="1"/>
    <col min="15106" max="15106" width="4.5" customWidth="1"/>
    <col min="15107" max="15108" width="12.6640625" customWidth="1"/>
    <col min="15109" max="15109" width="12.33203125" customWidth="1"/>
    <col min="15110" max="15110" width="13" customWidth="1"/>
    <col min="15111" max="15111" width="13.1640625" customWidth="1"/>
    <col min="15361" max="15361" width="38" customWidth="1"/>
    <col min="15362" max="15362" width="4.5" customWidth="1"/>
    <col min="15363" max="15364" width="12.6640625" customWidth="1"/>
    <col min="15365" max="15365" width="12.33203125" customWidth="1"/>
    <col min="15366" max="15366" width="13" customWidth="1"/>
    <col min="15367" max="15367" width="13.1640625" customWidth="1"/>
    <col min="15617" max="15617" width="38" customWidth="1"/>
    <col min="15618" max="15618" width="4.5" customWidth="1"/>
    <col min="15619" max="15620" width="12.6640625" customWidth="1"/>
    <col min="15621" max="15621" width="12.33203125" customWidth="1"/>
    <col min="15622" max="15622" width="13" customWidth="1"/>
    <col min="15623" max="15623" width="13.1640625" customWidth="1"/>
    <col min="15873" max="15873" width="38" customWidth="1"/>
    <col min="15874" max="15874" width="4.5" customWidth="1"/>
    <col min="15875" max="15876" width="12.6640625" customWidth="1"/>
    <col min="15877" max="15877" width="12.33203125" customWidth="1"/>
    <col min="15878" max="15878" width="13" customWidth="1"/>
    <col min="15879" max="15879" width="13.1640625" customWidth="1"/>
    <col min="16129" max="16129" width="38" customWidth="1"/>
    <col min="16130" max="16130" width="4.5" customWidth="1"/>
    <col min="16131" max="16132" width="12.6640625" customWidth="1"/>
    <col min="16133" max="16133" width="12.33203125" customWidth="1"/>
    <col min="16134" max="16134" width="13" customWidth="1"/>
    <col min="16135" max="16135" width="13.1640625" customWidth="1"/>
  </cols>
  <sheetData>
    <row r="1" spans="1:7" ht="25.5" customHeight="1">
      <c r="C1" s="165"/>
      <c r="D1" s="381" t="s">
        <v>308</v>
      </c>
      <c r="E1" s="382"/>
      <c r="F1" s="382"/>
      <c r="G1" s="382"/>
    </row>
    <row r="2" spans="1:7">
      <c r="A2" s="166"/>
      <c r="B2" s="383" t="s">
        <v>309</v>
      </c>
      <c r="C2" s="384"/>
      <c r="D2" s="384"/>
      <c r="E2" s="384"/>
      <c r="F2" s="384"/>
    </row>
    <row r="3" spans="1:7">
      <c r="A3" s="166"/>
      <c r="B3" s="167"/>
      <c r="C3" s="168"/>
      <c r="D3" s="168"/>
      <c r="E3" s="168"/>
      <c r="F3" s="168"/>
    </row>
    <row r="4" spans="1:7">
      <c r="A4" s="385" t="s">
        <v>3</v>
      </c>
      <c r="B4" s="386"/>
      <c r="C4" s="386"/>
      <c r="D4" s="386"/>
      <c r="E4" s="386"/>
      <c r="F4" s="386"/>
      <c r="G4" s="169"/>
    </row>
    <row r="5" spans="1:7">
      <c r="A5" s="387" t="s">
        <v>310</v>
      </c>
      <c r="B5" s="387"/>
      <c r="C5" s="387"/>
      <c r="D5" s="387"/>
      <c r="E5" s="259"/>
      <c r="F5" s="259"/>
      <c r="G5" s="259"/>
    </row>
    <row r="6" spans="1:7">
      <c r="A6" s="166"/>
      <c r="B6" s="166"/>
    </row>
    <row r="7" spans="1:7" ht="27.75" customHeight="1">
      <c r="A7" s="388" t="s">
        <v>311</v>
      </c>
      <c r="B7" s="259"/>
      <c r="C7" s="259"/>
      <c r="D7" s="259"/>
      <c r="E7" s="259"/>
      <c r="F7" s="259"/>
      <c r="G7" s="259"/>
    </row>
    <row r="8" spans="1:7" ht="14.25" customHeight="1">
      <c r="A8" s="170"/>
      <c r="B8" s="171"/>
      <c r="C8" s="171"/>
      <c r="D8" s="171"/>
      <c r="E8" s="171"/>
      <c r="F8" s="171"/>
      <c r="G8" s="172"/>
    </row>
    <row r="9" spans="1:7">
      <c r="A9" s="170"/>
      <c r="B9" s="371" t="s">
        <v>312</v>
      </c>
      <c r="C9" s="371"/>
      <c r="D9" s="371"/>
      <c r="E9" s="371"/>
      <c r="F9" s="371"/>
      <c r="G9" s="172"/>
    </row>
    <row r="10" spans="1:7">
      <c r="A10" s="170"/>
      <c r="B10" s="171"/>
      <c r="C10" s="329" t="s">
        <v>10</v>
      </c>
      <c r="D10" s="329"/>
      <c r="E10" s="171"/>
      <c r="F10" s="171"/>
      <c r="G10" s="172"/>
    </row>
    <row r="11" spans="1:7">
      <c r="A11" s="170"/>
      <c r="B11" s="371" t="s">
        <v>11</v>
      </c>
      <c r="C11" s="371"/>
      <c r="D11" s="371"/>
      <c r="E11" s="371"/>
      <c r="F11" s="371"/>
      <c r="G11" s="172"/>
    </row>
    <row r="12" spans="1:7">
      <c r="A12" s="170"/>
      <c r="B12" s="372" t="s">
        <v>12</v>
      </c>
      <c r="C12" s="372"/>
      <c r="D12" s="372"/>
      <c r="E12" s="372"/>
      <c r="F12" s="372"/>
      <c r="G12" s="172"/>
    </row>
    <row r="13" spans="1:7" ht="15" customHeight="1">
      <c r="A13" s="170"/>
      <c r="B13" s="171"/>
      <c r="C13" s="171"/>
      <c r="D13" s="173"/>
      <c r="E13" s="373" t="s">
        <v>224</v>
      </c>
      <c r="F13" s="374"/>
      <c r="G13" s="5">
        <v>13</v>
      </c>
    </row>
    <row r="14" spans="1:7">
      <c r="A14" s="166"/>
      <c r="B14" s="166"/>
      <c r="C14" s="174"/>
      <c r="D14" s="174"/>
      <c r="F14" s="175"/>
      <c r="G14" s="176" t="s">
        <v>257</v>
      </c>
    </row>
    <row r="15" spans="1:7" ht="14.25" customHeight="1">
      <c r="A15" s="375" t="s">
        <v>258</v>
      </c>
      <c r="B15" s="375" t="s">
        <v>21</v>
      </c>
      <c r="C15" s="377" t="s">
        <v>313</v>
      </c>
      <c r="D15" s="379" t="s">
        <v>260</v>
      </c>
      <c r="E15" s="380"/>
      <c r="F15" s="380"/>
      <c r="G15" s="380"/>
    </row>
    <row r="16" spans="1:7" ht="43.5" customHeight="1">
      <c r="A16" s="376"/>
      <c r="B16" s="376"/>
      <c r="C16" s="378"/>
      <c r="D16" s="117" t="s">
        <v>314</v>
      </c>
      <c r="E16" s="117" t="s">
        <v>315</v>
      </c>
      <c r="F16" s="177" t="s">
        <v>316</v>
      </c>
      <c r="G16" s="177" t="s">
        <v>317</v>
      </c>
    </row>
    <row r="17" spans="1:7">
      <c r="A17" s="178">
        <v>1</v>
      </c>
      <c r="B17" s="178">
        <v>2</v>
      </c>
      <c r="C17" s="178">
        <v>3</v>
      </c>
      <c r="D17" s="178">
        <v>4</v>
      </c>
      <c r="E17" s="178">
        <v>5</v>
      </c>
      <c r="F17" s="116">
        <v>6</v>
      </c>
      <c r="G17" s="179">
        <v>7</v>
      </c>
    </row>
    <row r="18" spans="1:7" ht="41.25" customHeight="1">
      <c r="A18" s="180" t="s">
        <v>318</v>
      </c>
      <c r="B18" s="9">
        <v>1</v>
      </c>
      <c r="C18" s="181">
        <f>D18+E18+F18+G18</f>
        <v>1304.0999999999999</v>
      </c>
      <c r="D18" s="181">
        <f>D20+D21</f>
        <v>0</v>
      </c>
      <c r="E18" s="181">
        <f>E20+E21</f>
        <v>0</v>
      </c>
      <c r="F18" s="181">
        <f>F20+F21</f>
        <v>0</v>
      </c>
      <c r="G18" s="181">
        <f>G20+G21</f>
        <v>1304.0999999999999</v>
      </c>
    </row>
    <row r="19" spans="1:7">
      <c r="A19" s="182" t="s">
        <v>319</v>
      </c>
      <c r="B19" s="183">
        <v>2</v>
      </c>
      <c r="C19" s="184" t="s">
        <v>155</v>
      </c>
      <c r="D19" s="184" t="s">
        <v>155</v>
      </c>
      <c r="E19" s="184" t="s">
        <v>155</v>
      </c>
      <c r="F19" s="184" t="s">
        <v>155</v>
      </c>
      <c r="G19" s="184" t="s">
        <v>155</v>
      </c>
    </row>
    <row r="20" spans="1:7">
      <c r="A20" s="185" t="s">
        <v>320</v>
      </c>
      <c r="B20" s="13">
        <v>3</v>
      </c>
      <c r="C20" s="17">
        <f>D20+E20+F20+G20</f>
        <v>1304.0999999999999</v>
      </c>
      <c r="D20" s="18"/>
      <c r="E20" s="18"/>
      <c r="F20" s="18"/>
      <c r="G20" s="18">
        <v>1304.0999999999999</v>
      </c>
    </row>
    <row r="21" spans="1:7">
      <c r="A21" s="185" t="s">
        <v>321</v>
      </c>
      <c r="B21" s="13">
        <v>4</v>
      </c>
      <c r="C21" s="17">
        <f>D21+E21+F21+G21</f>
        <v>0</v>
      </c>
      <c r="D21" s="17">
        <f>D22+D23</f>
        <v>0</v>
      </c>
      <c r="E21" s="17">
        <f>E22+E23</f>
        <v>0</v>
      </c>
      <c r="F21" s="17">
        <f>F22+F23</f>
        <v>0</v>
      </c>
      <c r="G21" s="17">
        <f>G22+G23</f>
        <v>0</v>
      </c>
    </row>
    <row r="22" spans="1:7">
      <c r="A22" s="185" t="s">
        <v>322</v>
      </c>
      <c r="B22" s="13">
        <v>5</v>
      </c>
      <c r="C22" s="17">
        <f>D22+E22+F22+G22</f>
        <v>0</v>
      </c>
      <c r="D22" s="18"/>
      <c r="E22" s="18"/>
      <c r="F22" s="18"/>
      <c r="G22" s="18"/>
    </row>
    <row r="23" spans="1:7">
      <c r="A23" s="185" t="s">
        <v>323</v>
      </c>
      <c r="B23" s="13">
        <v>6</v>
      </c>
      <c r="C23" s="17">
        <f>D23+E23+F23+G23</f>
        <v>0</v>
      </c>
      <c r="D23" s="18"/>
      <c r="E23" s="18"/>
      <c r="F23" s="18"/>
      <c r="G23" s="18"/>
    </row>
    <row r="24" spans="1:7">
      <c r="A24" s="186" t="s">
        <v>324</v>
      </c>
      <c r="B24" s="183">
        <v>7</v>
      </c>
      <c r="C24" s="184" t="s">
        <v>155</v>
      </c>
      <c r="D24" s="184" t="s">
        <v>155</v>
      </c>
      <c r="E24" s="184" t="s">
        <v>155</v>
      </c>
      <c r="F24" s="184" t="s">
        <v>155</v>
      </c>
      <c r="G24" s="184" t="s">
        <v>155</v>
      </c>
    </row>
    <row r="25" spans="1:7">
      <c r="A25" s="187" t="s">
        <v>325</v>
      </c>
      <c r="B25" s="183">
        <v>8</v>
      </c>
      <c r="C25" s="17">
        <f>D25+E25+F25+G25</f>
        <v>1304.0999999999999</v>
      </c>
      <c r="D25" s="18"/>
      <c r="E25" s="188"/>
      <c r="F25" s="188"/>
      <c r="G25" s="188">
        <v>1304.0999999999999</v>
      </c>
    </row>
    <row r="26" spans="1:7">
      <c r="A26" s="189" t="s">
        <v>326</v>
      </c>
      <c r="B26" s="13">
        <v>9</v>
      </c>
      <c r="C26" s="17">
        <f>D26+E26+F26+G26</f>
        <v>0</v>
      </c>
      <c r="D26" s="18"/>
      <c r="E26" s="18"/>
      <c r="F26" s="18"/>
      <c r="G26" s="18"/>
    </row>
    <row r="27" spans="1:7">
      <c r="A27" s="185" t="s">
        <v>327</v>
      </c>
      <c r="B27" s="13">
        <v>10</v>
      </c>
      <c r="C27" s="17">
        <f>D27+E27+F27+G27</f>
        <v>0</v>
      </c>
      <c r="D27" s="18"/>
      <c r="E27" s="18"/>
      <c r="F27" s="18"/>
      <c r="G27" s="18"/>
    </row>
    <row r="28" spans="1:7">
      <c r="A28" s="186" t="s">
        <v>328</v>
      </c>
      <c r="B28" s="183">
        <v>11</v>
      </c>
      <c r="C28" s="184" t="s">
        <v>155</v>
      </c>
      <c r="D28" s="184" t="s">
        <v>155</v>
      </c>
      <c r="E28" s="184" t="s">
        <v>155</v>
      </c>
      <c r="F28" s="184" t="s">
        <v>155</v>
      </c>
      <c r="G28" s="184" t="s">
        <v>155</v>
      </c>
    </row>
    <row r="29" spans="1:7">
      <c r="A29" s="185" t="s">
        <v>329</v>
      </c>
      <c r="B29" s="13">
        <v>12</v>
      </c>
      <c r="C29" s="17">
        <f t="shared" ref="C29:C36" si="0">D29+E29+F29+G29</f>
        <v>0</v>
      </c>
      <c r="D29" s="188"/>
      <c r="E29" s="188"/>
      <c r="F29" s="188"/>
      <c r="G29" s="188"/>
    </row>
    <row r="30" spans="1:7" ht="22.5">
      <c r="A30" s="185" t="s">
        <v>330</v>
      </c>
      <c r="B30" s="13">
        <v>13</v>
      </c>
      <c r="C30" s="17">
        <f t="shared" si="0"/>
        <v>1304.0999999999999</v>
      </c>
      <c r="D30" s="190">
        <f>D31+D32+D33+D34+D35+D36</f>
        <v>0</v>
      </c>
      <c r="E30" s="190">
        <f>E31+E32+E33+E34+E35+E36</f>
        <v>0</v>
      </c>
      <c r="F30" s="190">
        <f>F31+F32+F33+F34+F35+F36</f>
        <v>0</v>
      </c>
      <c r="G30" s="190">
        <f>G31+G32+G33+G34+G35+G36</f>
        <v>1304.0999999999999</v>
      </c>
    </row>
    <row r="31" spans="1:7">
      <c r="A31" s="185" t="s">
        <v>331</v>
      </c>
      <c r="B31" s="13">
        <v>14</v>
      </c>
      <c r="C31" s="17">
        <f t="shared" si="0"/>
        <v>0</v>
      </c>
      <c r="D31" s="188"/>
      <c r="E31" s="18"/>
      <c r="F31" s="18"/>
      <c r="G31" s="18"/>
    </row>
    <row r="32" spans="1:7">
      <c r="A32" s="185" t="s">
        <v>332</v>
      </c>
      <c r="B32" s="13">
        <v>15</v>
      </c>
      <c r="C32" s="17">
        <f t="shared" si="0"/>
        <v>1304.0999999999999</v>
      </c>
      <c r="D32" s="188"/>
      <c r="E32" s="18"/>
      <c r="F32" s="18"/>
      <c r="G32" s="18">
        <v>1304.0999999999999</v>
      </c>
    </row>
    <row r="33" spans="1:7">
      <c r="A33" s="185" t="s">
        <v>333</v>
      </c>
      <c r="B33" s="13">
        <v>16</v>
      </c>
      <c r="C33" s="17">
        <f t="shared" si="0"/>
        <v>0</v>
      </c>
      <c r="D33" s="188"/>
      <c r="E33" s="18"/>
      <c r="F33" s="18"/>
      <c r="G33" s="18"/>
    </row>
    <row r="34" spans="1:7">
      <c r="A34" s="185" t="s">
        <v>334</v>
      </c>
      <c r="B34" s="13">
        <v>17</v>
      </c>
      <c r="C34" s="17">
        <f t="shared" si="0"/>
        <v>0</v>
      </c>
      <c r="D34" s="188"/>
      <c r="E34" s="18"/>
      <c r="F34" s="18"/>
      <c r="G34" s="18"/>
    </row>
    <row r="35" spans="1:7">
      <c r="A35" s="185" t="s">
        <v>335</v>
      </c>
      <c r="B35" s="13">
        <v>18</v>
      </c>
      <c r="C35" s="17">
        <f t="shared" si="0"/>
        <v>0</v>
      </c>
      <c r="D35" s="188"/>
      <c r="E35" s="18"/>
      <c r="F35" s="18"/>
      <c r="G35" s="18"/>
    </row>
    <row r="36" spans="1:7">
      <c r="A36" s="185" t="s">
        <v>336</v>
      </c>
      <c r="B36" s="13">
        <v>19</v>
      </c>
      <c r="C36" s="17">
        <f t="shared" si="0"/>
        <v>0</v>
      </c>
      <c r="D36" s="188"/>
      <c r="E36" s="18"/>
      <c r="F36" s="18"/>
      <c r="G36" s="18"/>
    </row>
    <row r="37" spans="1:7">
      <c r="A37" s="186" t="s">
        <v>337</v>
      </c>
      <c r="B37" s="183">
        <v>20</v>
      </c>
      <c r="C37" s="184" t="s">
        <v>155</v>
      </c>
      <c r="D37" s="184" t="s">
        <v>155</v>
      </c>
      <c r="E37" s="184" t="s">
        <v>155</v>
      </c>
      <c r="F37" s="184" t="s">
        <v>155</v>
      </c>
      <c r="G37" s="184" t="s">
        <v>155</v>
      </c>
    </row>
    <row r="38" spans="1:7">
      <c r="A38" s="185" t="s">
        <v>338</v>
      </c>
      <c r="B38" s="13">
        <v>21</v>
      </c>
      <c r="C38" s="17">
        <f t="shared" ref="C38:C49" si="1">D38+E38+F38+G38</f>
        <v>19.100000000000001</v>
      </c>
      <c r="D38" s="188"/>
      <c r="E38" s="188"/>
      <c r="F38" s="188"/>
      <c r="G38" s="188">
        <v>19.100000000000001</v>
      </c>
    </row>
    <row r="39" spans="1:7">
      <c r="A39" s="185" t="s">
        <v>339</v>
      </c>
      <c r="B39" s="13">
        <v>22</v>
      </c>
      <c r="C39" s="17">
        <f t="shared" si="1"/>
        <v>19.100000000000001</v>
      </c>
      <c r="D39" s="188"/>
      <c r="E39" s="188"/>
      <c r="F39" s="188"/>
      <c r="G39" s="188">
        <v>19.100000000000001</v>
      </c>
    </row>
    <row r="40" spans="1:7" ht="15.75" customHeight="1">
      <c r="A40" s="185" t="s">
        <v>340</v>
      </c>
      <c r="B40" s="13">
        <v>23</v>
      </c>
      <c r="C40" s="17">
        <f t="shared" si="1"/>
        <v>1285</v>
      </c>
      <c r="D40" s="190">
        <f>D41+D43</f>
        <v>0</v>
      </c>
      <c r="E40" s="190">
        <f>E41+E43</f>
        <v>0</v>
      </c>
      <c r="F40" s="190">
        <f>F41+F43</f>
        <v>0</v>
      </c>
      <c r="G40" s="190">
        <f>G41+G43</f>
        <v>1285</v>
      </c>
    </row>
    <row r="41" spans="1:7">
      <c r="A41" s="185" t="s">
        <v>341</v>
      </c>
      <c r="B41" s="13">
        <v>24</v>
      </c>
      <c r="C41" s="17">
        <f t="shared" si="1"/>
        <v>1285</v>
      </c>
      <c r="D41" s="188"/>
      <c r="E41" s="18"/>
      <c r="F41" s="18"/>
      <c r="G41" s="18">
        <v>1285</v>
      </c>
    </row>
    <row r="42" spans="1:7">
      <c r="A42" s="185" t="s">
        <v>339</v>
      </c>
      <c r="B42" s="13">
        <v>25</v>
      </c>
      <c r="C42" s="17">
        <f t="shared" si="1"/>
        <v>864.6</v>
      </c>
      <c r="D42" s="188"/>
      <c r="E42" s="18"/>
      <c r="F42" s="18"/>
      <c r="G42" s="18">
        <v>864.6</v>
      </c>
    </row>
    <row r="43" spans="1:7" ht="22.5">
      <c r="A43" s="187" t="s">
        <v>342</v>
      </c>
      <c r="B43" s="183">
        <v>26</v>
      </c>
      <c r="C43" s="17">
        <f t="shared" si="1"/>
        <v>0</v>
      </c>
      <c r="D43" s="190">
        <f>D45+D46+D47+D48+D49</f>
        <v>0</v>
      </c>
      <c r="E43" s="190">
        <f>E45+E46+E47+E48+E49</f>
        <v>0</v>
      </c>
      <c r="F43" s="190">
        <f>F45+F46+F47+F48+F49</f>
        <v>0</v>
      </c>
      <c r="G43" s="190">
        <f>G45+G46+G47+G48+G49</f>
        <v>0</v>
      </c>
    </row>
    <row r="44" spans="1:7">
      <c r="A44" s="189" t="s">
        <v>343</v>
      </c>
      <c r="B44" s="13">
        <v>27</v>
      </c>
      <c r="C44" s="17">
        <f t="shared" si="1"/>
        <v>0</v>
      </c>
      <c r="D44" s="188"/>
      <c r="E44" s="18"/>
      <c r="F44" s="18"/>
      <c r="G44" s="18"/>
    </row>
    <row r="45" spans="1:7">
      <c r="A45" s="187" t="s">
        <v>344</v>
      </c>
      <c r="B45" s="183">
        <v>28</v>
      </c>
      <c r="C45" s="17">
        <f t="shared" si="1"/>
        <v>0</v>
      </c>
      <c r="D45" s="18"/>
      <c r="E45" s="18"/>
      <c r="F45" s="18"/>
      <c r="G45" s="18"/>
    </row>
    <row r="46" spans="1:7">
      <c r="A46" s="187" t="s">
        <v>345</v>
      </c>
      <c r="B46" s="183">
        <v>29</v>
      </c>
      <c r="C46" s="17">
        <f t="shared" si="1"/>
        <v>0</v>
      </c>
      <c r="D46" s="18"/>
      <c r="E46" s="18"/>
      <c r="F46" s="18"/>
      <c r="G46" s="18"/>
    </row>
    <row r="47" spans="1:7">
      <c r="A47" s="187" t="s">
        <v>346</v>
      </c>
      <c r="B47" s="183">
        <v>30</v>
      </c>
      <c r="C47" s="17">
        <f t="shared" si="1"/>
        <v>0</v>
      </c>
      <c r="D47" s="18"/>
      <c r="E47" s="18"/>
      <c r="F47" s="18"/>
      <c r="G47" s="18"/>
    </row>
    <row r="48" spans="1:7" ht="17.25" customHeight="1">
      <c r="A48" s="187" t="s">
        <v>347</v>
      </c>
      <c r="B48" s="183">
        <v>31</v>
      </c>
      <c r="C48" s="17">
        <f t="shared" si="1"/>
        <v>0</v>
      </c>
      <c r="D48" s="18"/>
      <c r="E48" s="18"/>
      <c r="F48" s="18"/>
      <c r="G48" s="18"/>
    </row>
    <row r="49" spans="1:7">
      <c r="A49" s="187" t="s">
        <v>348</v>
      </c>
      <c r="B49" s="183">
        <v>32</v>
      </c>
      <c r="C49" s="17">
        <f t="shared" si="1"/>
        <v>0</v>
      </c>
      <c r="D49" s="18"/>
      <c r="E49" s="18"/>
      <c r="F49" s="18"/>
      <c r="G49" s="18"/>
    </row>
    <row r="50" spans="1:7">
      <c r="A50" s="191" t="s">
        <v>349</v>
      </c>
      <c r="B50" s="192"/>
      <c r="C50" s="193"/>
      <c r="D50" s="193"/>
      <c r="E50" s="193"/>
      <c r="F50" s="193"/>
      <c r="G50" s="193"/>
    </row>
    <row r="51" spans="1:7">
      <c r="A51" s="191" t="s">
        <v>350</v>
      </c>
      <c r="B51" s="193"/>
      <c r="C51" s="193"/>
      <c r="D51" s="193"/>
      <c r="E51" s="193"/>
      <c r="F51" s="193"/>
      <c r="G51" s="193"/>
    </row>
    <row r="53" spans="1:7">
      <c r="A53" s="279" t="s">
        <v>351</v>
      </c>
      <c r="B53" s="279"/>
      <c r="C53" s="279"/>
      <c r="D53" s="279"/>
      <c r="E53" s="279"/>
      <c r="F53" s="279"/>
      <c r="G53" s="279"/>
    </row>
    <row r="54" spans="1:7">
      <c r="A54" s="369" t="s">
        <v>352</v>
      </c>
      <c r="B54" s="370"/>
      <c r="C54" s="370"/>
      <c r="D54" s="370"/>
      <c r="E54" s="370"/>
      <c r="F54" s="370"/>
      <c r="G54" s="370"/>
    </row>
    <row r="55" spans="1:7">
      <c r="A55" s="194" t="s">
        <v>124</v>
      </c>
    </row>
  </sheetData>
  <sheetProtection password="CEFF" sheet="1" objects="1" scenarios="1"/>
  <mergeCells count="16">
    <mergeCell ref="B9:F9"/>
    <mergeCell ref="D1:G1"/>
    <mergeCell ref="B2:F2"/>
    <mergeCell ref="A4:F4"/>
    <mergeCell ref="A5:G5"/>
    <mergeCell ref="A7:G7"/>
    <mergeCell ref="A53:G53"/>
    <mergeCell ref="A54:G54"/>
    <mergeCell ref="C10:D10"/>
    <mergeCell ref="B11:F11"/>
    <mergeCell ref="B12:F12"/>
    <mergeCell ref="E13:F13"/>
    <mergeCell ref="A15:A16"/>
    <mergeCell ref="B15:B16"/>
    <mergeCell ref="C15:C16"/>
    <mergeCell ref="D15:G15"/>
  </mergeCells>
  <pageMargins left="0.75" right="0.75" top="0.78" bottom="0.82" header="0.5" footer="0.5"/>
  <pageSetup paperSize="9" scale="95" orientation="portrait" r:id="rId1"/>
  <headerFooter alignWithMargins="0">
    <oddFooter xml:space="preserve">&amp;C&amp;8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46" sqref="A46:G46"/>
    </sheetView>
  </sheetViews>
  <sheetFormatPr defaultRowHeight="12"/>
  <cols>
    <col min="1" max="1" width="6" customWidth="1"/>
    <col min="2" max="2" width="44.5" customWidth="1"/>
    <col min="3" max="3" width="15.6640625" customWidth="1"/>
    <col min="4" max="4" width="16.5" customWidth="1"/>
    <col min="5" max="5" width="5.5" customWidth="1"/>
    <col min="6" max="6" width="6.5" customWidth="1"/>
    <col min="7" max="7" width="5.83203125" customWidth="1"/>
    <col min="8" max="8" width="5.5" customWidth="1"/>
    <col min="257" max="257" width="6" customWidth="1"/>
    <col min="258" max="258" width="44.5" customWidth="1"/>
    <col min="259" max="259" width="15.6640625" customWidth="1"/>
    <col min="260" max="260" width="16.5" customWidth="1"/>
    <col min="261" max="261" width="5.5" customWidth="1"/>
    <col min="262" max="262" width="6.5" customWidth="1"/>
    <col min="263" max="263" width="5.83203125" customWidth="1"/>
    <col min="264" max="264" width="5.5" customWidth="1"/>
    <col min="513" max="513" width="6" customWidth="1"/>
    <col min="514" max="514" width="44.5" customWidth="1"/>
    <col min="515" max="515" width="15.6640625" customWidth="1"/>
    <col min="516" max="516" width="16.5" customWidth="1"/>
    <col min="517" max="517" width="5.5" customWidth="1"/>
    <col min="518" max="518" width="6.5" customWidth="1"/>
    <col min="519" max="519" width="5.83203125" customWidth="1"/>
    <col min="520" max="520" width="5.5" customWidth="1"/>
    <col min="769" max="769" width="6" customWidth="1"/>
    <col min="770" max="770" width="44.5" customWidth="1"/>
    <col min="771" max="771" width="15.6640625" customWidth="1"/>
    <col min="772" max="772" width="16.5" customWidth="1"/>
    <col min="773" max="773" width="5.5" customWidth="1"/>
    <col min="774" max="774" width="6.5" customWidth="1"/>
    <col min="775" max="775" width="5.83203125" customWidth="1"/>
    <col min="776" max="776" width="5.5" customWidth="1"/>
    <col min="1025" max="1025" width="6" customWidth="1"/>
    <col min="1026" max="1026" width="44.5" customWidth="1"/>
    <col min="1027" max="1027" width="15.6640625" customWidth="1"/>
    <col min="1028" max="1028" width="16.5" customWidth="1"/>
    <col min="1029" max="1029" width="5.5" customWidth="1"/>
    <col min="1030" max="1030" width="6.5" customWidth="1"/>
    <col min="1031" max="1031" width="5.83203125" customWidth="1"/>
    <col min="1032" max="1032" width="5.5" customWidth="1"/>
    <col min="1281" max="1281" width="6" customWidth="1"/>
    <col min="1282" max="1282" width="44.5" customWidth="1"/>
    <col min="1283" max="1283" width="15.6640625" customWidth="1"/>
    <col min="1284" max="1284" width="16.5" customWidth="1"/>
    <col min="1285" max="1285" width="5.5" customWidth="1"/>
    <col min="1286" max="1286" width="6.5" customWidth="1"/>
    <col min="1287" max="1287" width="5.83203125" customWidth="1"/>
    <col min="1288" max="1288" width="5.5" customWidth="1"/>
    <col min="1537" max="1537" width="6" customWidth="1"/>
    <col min="1538" max="1538" width="44.5" customWidth="1"/>
    <col min="1539" max="1539" width="15.6640625" customWidth="1"/>
    <col min="1540" max="1540" width="16.5" customWidth="1"/>
    <col min="1541" max="1541" width="5.5" customWidth="1"/>
    <col min="1542" max="1542" width="6.5" customWidth="1"/>
    <col min="1543" max="1543" width="5.83203125" customWidth="1"/>
    <col min="1544" max="1544" width="5.5" customWidth="1"/>
    <col min="1793" max="1793" width="6" customWidth="1"/>
    <col min="1794" max="1794" width="44.5" customWidth="1"/>
    <col min="1795" max="1795" width="15.6640625" customWidth="1"/>
    <col min="1796" max="1796" width="16.5" customWidth="1"/>
    <col min="1797" max="1797" width="5.5" customWidth="1"/>
    <col min="1798" max="1798" width="6.5" customWidth="1"/>
    <col min="1799" max="1799" width="5.83203125" customWidth="1"/>
    <col min="1800" max="1800" width="5.5" customWidth="1"/>
    <col min="2049" max="2049" width="6" customWidth="1"/>
    <col min="2050" max="2050" width="44.5" customWidth="1"/>
    <col min="2051" max="2051" width="15.6640625" customWidth="1"/>
    <col min="2052" max="2052" width="16.5" customWidth="1"/>
    <col min="2053" max="2053" width="5.5" customWidth="1"/>
    <col min="2054" max="2054" width="6.5" customWidth="1"/>
    <col min="2055" max="2055" width="5.83203125" customWidth="1"/>
    <col min="2056" max="2056" width="5.5" customWidth="1"/>
    <col min="2305" max="2305" width="6" customWidth="1"/>
    <col min="2306" max="2306" width="44.5" customWidth="1"/>
    <col min="2307" max="2307" width="15.6640625" customWidth="1"/>
    <col min="2308" max="2308" width="16.5" customWidth="1"/>
    <col min="2309" max="2309" width="5.5" customWidth="1"/>
    <col min="2310" max="2310" width="6.5" customWidth="1"/>
    <col min="2311" max="2311" width="5.83203125" customWidth="1"/>
    <col min="2312" max="2312" width="5.5" customWidth="1"/>
    <col min="2561" max="2561" width="6" customWidth="1"/>
    <col min="2562" max="2562" width="44.5" customWidth="1"/>
    <col min="2563" max="2563" width="15.6640625" customWidth="1"/>
    <col min="2564" max="2564" width="16.5" customWidth="1"/>
    <col min="2565" max="2565" width="5.5" customWidth="1"/>
    <col min="2566" max="2566" width="6.5" customWidth="1"/>
    <col min="2567" max="2567" width="5.83203125" customWidth="1"/>
    <col min="2568" max="2568" width="5.5" customWidth="1"/>
    <col min="2817" max="2817" width="6" customWidth="1"/>
    <col min="2818" max="2818" width="44.5" customWidth="1"/>
    <col min="2819" max="2819" width="15.6640625" customWidth="1"/>
    <col min="2820" max="2820" width="16.5" customWidth="1"/>
    <col min="2821" max="2821" width="5.5" customWidth="1"/>
    <col min="2822" max="2822" width="6.5" customWidth="1"/>
    <col min="2823" max="2823" width="5.83203125" customWidth="1"/>
    <col min="2824" max="2824" width="5.5" customWidth="1"/>
    <col min="3073" max="3073" width="6" customWidth="1"/>
    <col min="3074" max="3074" width="44.5" customWidth="1"/>
    <col min="3075" max="3075" width="15.6640625" customWidth="1"/>
    <col min="3076" max="3076" width="16.5" customWidth="1"/>
    <col min="3077" max="3077" width="5.5" customWidth="1"/>
    <col min="3078" max="3078" width="6.5" customWidth="1"/>
    <col min="3079" max="3079" width="5.83203125" customWidth="1"/>
    <col min="3080" max="3080" width="5.5" customWidth="1"/>
    <col min="3329" max="3329" width="6" customWidth="1"/>
    <col min="3330" max="3330" width="44.5" customWidth="1"/>
    <col min="3331" max="3331" width="15.6640625" customWidth="1"/>
    <col min="3332" max="3332" width="16.5" customWidth="1"/>
    <col min="3333" max="3333" width="5.5" customWidth="1"/>
    <col min="3334" max="3334" width="6.5" customWidth="1"/>
    <col min="3335" max="3335" width="5.83203125" customWidth="1"/>
    <col min="3336" max="3336" width="5.5" customWidth="1"/>
    <col min="3585" max="3585" width="6" customWidth="1"/>
    <col min="3586" max="3586" width="44.5" customWidth="1"/>
    <col min="3587" max="3587" width="15.6640625" customWidth="1"/>
    <col min="3588" max="3588" width="16.5" customWidth="1"/>
    <col min="3589" max="3589" width="5.5" customWidth="1"/>
    <col min="3590" max="3590" width="6.5" customWidth="1"/>
    <col min="3591" max="3591" width="5.83203125" customWidth="1"/>
    <col min="3592" max="3592" width="5.5" customWidth="1"/>
    <col min="3841" max="3841" width="6" customWidth="1"/>
    <col min="3842" max="3842" width="44.5" customWidth="1"/>
    <col min="3843" max="3843" width="15.6640625" customWidth="1"/>
    <col min="3844" max="3844" width="16.5" customWidth="1"/>
    <col min="3845" max="3845" width="5.5" customWidth="1"/>
    <col min="3846" max="3846" width="6.5" customWidth="1"/>
    <col min="3847" max="3847" width="5.83203125" customWidth="1"/>
    <col min="3848" max="3848" width="5.5" customWidth="1"/>
    <col min="4097" max="4097" width="6" customWidth="1"/>
    <col min="4098" max="4098" width="44.5" customWidth="1"/>
    <col min="4099" max="4099" width="15.6640625" customWidth="1"/>
    <col min="4100" max="4100" width="16.5" customWidth="1"/>
    <col min="4101" max="4101" width="5.5" customWidth="1"/>
    <col min="4102" max="4102" width="6.5" customWidth="1"/>
    <col min="4103" max="4103" width="5.83203125" customWidth="1"/>
    <col min="4104" max="4104" width="5.5" customWidth="1"/>
    <col min="4353" max="4353" width="6" customWidth="1"/>
    <col min="4354" max="4354" width="44.5" customWidth="1"/>
    <col min="4355" max="4355" width="15.6640625" customWidth="1"/>
    <col min="4356" max="4356" width="16.5" customWidth="1"/>
    <col min="4357" max="4357" width="5.5" customWidth="1"/>
    <col min="4358" max="4358" width="6.5" customWidth="1"/>
    <col min="4359" max="4359" width="5.83203125" customWidth="1"/>
    <col min="4360" max="4360" width="5.5" customWidth="1"/>
    <col min="4609" max="4609" width="6" customWidth="1"/>
    <col min="4610" max="4610" width="44.5" customWidth="1"/>
    <col min="4611" max="4611" width="15.6640625" customWidth="1"/>
    <col min="4612" max="4612" width="16.5" customWidth="1"/>
    <col min="4613" max="4613" width="5.5" customWidth="1"/>
    <col min="4614" max="4614" width="6.5" customWidth="1"/>
    <col min="4615" max="4615" width="5.83203125" customWidth="1"/>
    <col min="4616" max="4616" width="5.5" customWidth="1"/>
    <col min="4865" max="4865" width="6" customWidth="1"/>
    <col min="4866" max="4866" width="44.5" customWidth="1"/>
    <col min="4867" max="4867" width="15.6640625" customWidth="1"/>
    <col min="4868" max="4868" width="16.5" customWidth="1"/>
    <col min="4869" max="4869" width="5.5" customWidth="1"/>
    <col min="4870" max="4870" width="6.5" customWidth="1"/>
    <col min="4871" max="4871" width="5.83203125" customWidth="1"/>
    <col min="4872" max="4872" width="5.5" customWidth="1"/>
    <col min="5121" max="5121" width="6" customWidth="1"/>
    <col min="5122" max="5122" width="44.5" customWidth="1"/>
    <col min="5123" max="5123" width="15.6640625" customWidth="1"/>
    <col min="5124" max="5124" width="16.5" customWidth="1"/>
    <col min="5125" max="5125" width="5.5" customWidth="1"/>
    <col min="5126" max="5126" width="6.5" customWidth="1"/>
    <col min="5127" max="5127" width="5.83203125" customWidth="1"/>
    <col min="5128" max="5128" width="5.5" customWidth="1"/>
    <col min="5377" max="5377" width="6" customWidth="1"/>
    <col min="5378" max="5378" width="44.5" customWidth="1"/>
    <col min="5379" max="5379" width="15.6640625" customWidth="1"/>
    <col min="5380" max="5380" width="16.5" customWidth="1"/>
    <col min="5381" max="5381" width="5.5" customWidth="1"/>
    <col min="5382" max="5382" width="6.5" customWidth="1"/>
    <col min="5383" max="5383" width="5.83203125" customWidth="1"/>
    <col min="5384" max="5384" width="5.5" customWidth="1"/>
    <col min="5633" max="5633" width="6" customWidth="1"/>
    <col min="5634" max="5634" width="44.5" customWidth="1"/>
    <col min="5635" max="5635" width="15.6640625" customWidth="1"/>
    <col min="5636" max="5636" width="16.5" customWidth="1"/>
    <col min="5637" max="5637" width="5.5" customWidth="1"/>
    <col min="5638" max="5638" width="6.5" customWidth="1"/>
    <col min="5639" max="5639" width="5.83203125" customWidth="1"/>
    <col min="5640" max="5640" width="5.5" customWidth="1"/>
    <col min="5889" max="5889" width="6" customWidth="1"/>
    <col min="5890" max="5890" width="44.5" customWidth="1"/>
    <col min="5891" max="5891" width="15.6640625" customWidth="1"/>
    <col min="5892" max="5892" width="16.5" customWidth="1"/>
    <col min="5893" max="5893" width="5.5" customWidth="1"/>
    <col min="5894" max="5894" width="6.5" customWidth="1"/>
    <col min="5895" max="5895" width="5.83203125" customWidth="1"/>
    <col min="5896" max="5896" width="5.5" customWidth="1"/>
    <col min="6145" max="6145" width="6" customWidth="1"/>
    <col min="6146" max="6146" width="44.5" customWidth="1"/>
    <col min="6147" max="6147" width="15.6640625" customWidth="1"/>
    <col min="6148" max="6148" width="16.5" customWidth="1"/>
    <col min="6149" max="6149" width="5.5" customWidth="1"/>
    <col min="6150" max="6150" width="6.5" customWidth="1"/>
    <col min="6151" max="6151" width="5.83203125" customWidth="1"/>
    <col min="6152" max="6152" width="5.5" customWidth="1"/>
    <col min="6401" max="6401" width="6" customWidth="1"/>
    <col min="6402" max="6402" width="44.5" customWidth="1"/>
    <col min="6403" max="6403" width="15.6640625" customWidth="1"/>
    <col min="6404" max="6404" width="16.5" customWidth="1"/>
    <col min="6405" max="6405" width="5.5" customWidth="1"/>
    <col min="6406" max="6406" width="6.5" customWidth="1"/>
    <col min="6407" max="6407" width="5.83203125" customWidth="1"/>
    <col min="6408" max="6408" width="5.5" customWidth="1"/>
    <col min="6657" max="6657" width="6" customWidth="1"/>
    <col min="6658" max="6658" width="44.5" customWidth="1"/>
    <col min="6659" max="6659" width="15.6640625" customWidth="1"/>
    <col min="6660" max="6660" width="16.5" customWidth="1"/>
    <col min="6661" max="6661" width="5.5" customWidth="1"/>
    <col min="6662" max="6662" width="6.5" customWidth="1"/>
    <col min="6663" max="6663" width="5.83203125" customWidth="1"/>
    <col min="6664" max="6664" width="5.5" customWidth="1"/>
    <col min="6913" max="6913" width="6" customWidth="1"/>
    <col min="6914" max="6914" width="44.5" customWidth="1"/>
    <col min="6915" max="6915" width="15.6640625" customWidth="1"/>
    <col min="6916" max="6916" width="16.5" customWidth="1"/>
    <col min="6917" max="6917" width="5.5" customWidth="1"/>
    <col min="6918" max="6918" width="6.5" customWidth="1"/>
    <col min="6919" max="6919" width="5.83203125" customWidth="1"/>
    <col min="6920" max="6920" width="5.5" customWidth="1"/>
    <col min="7169" max="7169" width="6" customWidth="1"/>
    <col min="7170" max="7170" width="44.5" customWidth="1"/>
    <col min="7171" max="7171" width="15.6640625" customWidth="1"/>
    <col min="7172" max="7172" width="16.5" customWidth="1"/>
    <col min="7173" max="7173" width="5.5" customWidth="1"/>
    <col min="7174" max="7174" width="6.5" customWidth="1"/>
    <col min="7175" max="7175" width="5.83203125" customWidth="1"/>
    <col min="7176" max="7176" width="5.5" customWidth="1"/>
    <col min="7425" max="7425" width="6" customWidth="1"/>
    <col min="7426" max="7426" width="44.5" customWidth="1"/>
    <col min="7427" max="7427" width="15.6640625" customWidth="1"/>
    <col min="7428" max="7428" width="16.5" customWidth="1"/>
    <col min="7429" max="7429" width="5.5" customWidth="1"/>
    <col min="7430" max="7430" width="6.5" customWidth="1"/>
    <col min="7431" max="7431" width="5.83203125" customWidth="1"/>
    <col min="7432" max="7432" width="5.5" customWidth="1"/>
    <col min="7681" max="7681" width="6" customWidth="1"/>
    <col min="7682" max="7682" width="44.5" customWidth="1"/>
    <col min="7683" max="7683" width="15.6640625" customWidth="1"/>
    <col min="7684" max="7684" width="16.5" customWidth="1"/>
    <col min="7685" max="7685" width="5.5" customWidth="1"/>
    <col min="7686" max="7686" width="6.5" customWidth="1"/>
    <col min="7687" max="7687" width="5.83203125" customWidth="1"/>
    <col min="7688" max="7688" width="5.5" customWidth="1"/>
    <col min="7937" max="7937" width="6" customWidth="1"/>
    <col min="7938" max="7938" width="44.5" customWidth="1"/>
    <col min="7939" max="7939" width="15.6640625" customWidth="1"/>
    <col min="7940" max="7940" width="16.5" customWidth="1"/>
    <col min="7941" max="7941" width="5.5" customWidth="1"/>
    <col min="7942" max="7942" width="6.5" customWidth="1"/>
    <col min="7943" max="7943" width="5.83203125" customWidth="1"/>
    <col min="7944" max="7944" width="5.5" customWidth="1"/>
    <col min="8193" max="8193" width="6" customWidth="1"/>
    <col min="8194" max="8194" width="44.5" customWidth="1"/>
    <col min="8195" max="8195" width="15.6640625" customWidth="1"/>
    <col min="8196" max="8196" width="16.5" customWidth="1"/>
    <col min="8197" max="8197" width="5.5" customWidth="1"/>
    <col min="8198" max="8198" width="6.5" customWidth="1"/>
    <col min="8199" max="8199" width="5.83203125" customWidth="1"/>
    <col min="8200" max="8200" width="5.5" customWidth="1"/>
    <col min="8449" max="8449" width="6" customWidth="1"/>
    <col min="8450" max="8450" width="44.5" customWidth="1"/>
    <col min="8451" max="8451" width="15.6640625" customWidth="1"/>
    <col min="8452" max="8452" width="16.5" customWidth="1"/>
    <col min="8453" max="8453" width="5.5" customWidth="1"/>
    <col min="8454" max="8454" width="6.5" customWidth="1"/>
    <col min="8455" max="8455" width="5.83203125" customWidth="1"/>
    <col min="8456" max="8456" width="5.5" customWidth="1"/>
    <col min="8705" max="8705" width="6" customWidth="1"/>
    <col min="8706" max="8706" width="44.5" customWidth="1"/>
    <col min="8707" max="8707" width="15.6640625" customWidth="1"/>
    <col min="8708" max="8708" width="16.5" customWidth="1"/>
    <col min="8709" max="8709" width="5.5" customWidth="1"/>
    <col min="8710" max="8710" width="6.5" customWidth="1"/>
    <col min="8711" max="8711" width="5.83203125" customWidth="1"/>
    <col min="8712" max="8712" width="5.5" customWidth="1"/>
    <col min="8961" max="8961" width="6" customWidth="1"/>
    <col min="8962" max="8962" width="44.5" customWidth="1"/>
    <col min="8963" max="8963" width="15.6640625" customWidth="1"/>
    <col min="8964" max="8964" width="16.5" customWidth="1"/>
    <col min="8965" max="8965" width="5.5" customWidth="1"/>
    <col min="8966" max="8966" width="6.5" customWidth="1"/>
    <col min="8967" max="8967" width="5.83203125" customWidth="1"/>
    <col min="8968" max="8968" width="5.5" customWidth="1"/>
    <col min="9217" max="9217" width="6" customWidth="1"/>
    <col min="9218" max="9218" width="44.5" customWidth="1"/>
    <col min="9219" max="9219" width="15.6640625" customWidth="1"/>
    <col min="9220" max="9220" width="16.5" customWidth="1"/>
    <col min="9221" max="9221" width="5.5" customWidth="1"/>
    <col min="9222" max="9222" width="6.5" customWidth="1"/>
    <col min="9223" max="9223" width="5.83203125" customWidth="1"/>
    <col min="9224" max="9224" width="5.5" customWidth="1"/>
    <col min="9473" max="9473" width="6" customWidth="1"/>
    <col min="9474" max="9474" width="44.5" customWidth="1"/>
    <col min="9475" max="9475" width="15.6640625" customWidth="1"/>
    <col min="9476" max="9476" width="16.5" customWidth="1"/>
    <col min="9477" max="9477" width="5.5" customWidth="1"/>
    <col min="9478" max="9478" width="6.5" customWidth="1"/>
    <col min="9479" max="9479" width="5.83203125" customWidth="1"/>
    <col min="9480" max="9480" width="5.5" customWidth="1"/>
    <col min="9729" max="9729" width="6" customWidth="1"/>
    <col min="9730" max="9730" width="44.5" customWidth="1"/>
    <col min="9731" max="9731" width="15.6640625" customWidth="1"/>
    <col min="9732" max="9732" width="16.5" customWidth="1"/>
    <col min="9733" max="9733" width="5.5" customWidth="1"/>
    <col min="9734" max="9734" width="6.5" customWidth="1"/>
    <col min="9735" max="9735" width="5.83203125" customWidth="1"/>
    <col min="9736" max="9736" width="5.5" customWidth="1"/>
    <col min="9985" max="9985" width="6" customWidth="1"/>
    <col min="9986" max="9986" width="44.5" customWidth="1"/>
    <col min="9987" max="9987" width="15.6640625" customWidth="1"/>
    <col min="9988" max="9988" width="16.5" customWidth="1"/>
    <col min="9989" max="9989" width="5.5" customWidth="1"/>
    <col min="9990" max="9990" width="6.5" customWidth="1"/>
    <col min="9991" max="9991" width="5.83203125" customWidth="1"/>
    <col min="9992" max="9992" width="5.5" customWidth="1"/>
    <col min="10241" max="10241" width="6" customWidth="1"/>
    <col min="10242" max="10242" width="44.5" customWidth="1"/>
    <col min="10243" max="10243" width="15.6640625" customWidth="1"/>
    <col min="10244" max="10244" width="16.5" customWidth="1"/>
    <col min="10245" max="10245" width="5.5" customWidth="1"/>
    <col min="10246" max="10246" width="6.5" customWidth="1"/>
    <col min="10247" max="10247" width="5.83203125" customWidth="1"/>
    <col min="10248" max="10248" width="5.5" customWidth="1"/>
    <col min="10497" max="10497" width="6" customWidth="1"/>
    <col min="10498" max="10498" width="44.5" customWidth="1"/>
    <col min="10499" max="10499" width="15.6640625" customWidth="1"/>
    <col min="10500" max="10500" width="16.5" customWidth="1"/>
    <col min="10501" max="10501" width="5.5" customWidth="1"/>
    <col min="10502" max="10502" width="6.5" customWidth="1"/>
    <col min="10503" max="10503" width="5.83203125" customWidth="1"/>
    <col min="10504" max="10504" width="5.5" customWidth="1"/>
    <col min="10753" max="10753" width="6" customWidth="1"/>
    <col min="10754" max="10754" width="44.5" customWidth="1"/>
    <col min="10755" max="10755" width="15.6640625" customWidth="1"/>
    <col min="10756" max="10756" width="16.5" customWidth="1"/>
    <col min="10757" max="10757" width="5.5" customWidth="1"/>
    <col min="10758" max="10758" width="6.5" customWidth="1"/>
    <col min="10759" max="10759" width="5.83203125" customWidth="1"/>
    <col min="10760" max="10760" width="5.5" customWidth="1"/>
    <col min="11009" max="11009" width="6" customWidth="1"/>
    <col min="11010" max="11010" width="44.5" customWidth="1"/>
    <col min="11011" max="11011" width="15.6640625" customWidth="1"/>
    <col min="11012" max="11012" width="16.5" customWidth="1"/>
    <col min="11013" max="11013" width="5.5" customWidth="1"/>
    <col min="11014" max="11014" width="6.5" customWidth="1"/>
    <col min="11015" max="11015" width="5.83203125" customWidth="1"/>
    <col min="11016" max="11016" width="5.5" customWidth="1"/>
    <col min="11265" max="11265" width="6" customWidth="1"/>
    <col min="11266" max="11266" width="44.5" customWidth="1"/>
    <col min="11267" max="11267" width="15.6640625" customWidth="1"/>
    <col min="11268" max="11268" width="16.5" customWidth="1"/>
    <col min="11269" max="11269" width="5.5" customWidth="1"/>
    <col min="11270" max="11270" width="6.5" customWidth="1"/>
    <col min="11271" max="11271" width="5.83203125" customWidth="1"/>
    <col min="11272" max="11272" width="5.5" customWidth="1"/>
    <col min="11521" max="11521" width="6" customWidth="1"/>
    <col min="11522" max="11522" width="44.5" customWidth="1"/>
    <col min="11523" max="11523" width="15.6640625" customWidth="1"/>
    <col min="11524" max="11524" width="16.5" customWidth="1"/>
    <col min="11525" max="11525" width="5.5" customWidth="1"/>
    <col min="11526" max="11526" width="6.5" customWidth="1"/>
    <col min="11527" max="11527" width="5.83203125" customWidth="1"/>
    <col min="11528" max="11528" width="5.5" customWidth="1"/>
    <col min="11777" max="11777" width="6" customWidth="1"/>
    <col min="11778" max="11778" width="44.5" customWidth="1"/>
    <col min="11779" max="11779" width="15.6640625" customWidth="1"/>
    <col min="11780" max="11780" width="16.5" customWidth="1"/>
    <col min="11781" max="11781" width="5.5" customWidth="1"/>
    <col min="11782" max="11782" width="6.5" customWidth="1"/>
    <col min="11783" max="11783" width="5.83203125" customWidth="1"/>
    <col min="11784" max="11784" width="5.5" customWidth="1"/>
    <col min="12033" max="12033" width="6" customWidth="1"/>
    <col min="12034" max="12034" width="44.5" customWidth="1"/>
    <col min="12035" max="12035" width="15.6640625" customWidth="1"/>
    <col min="12036" max="12036" width="16.5" customWidth="1"/>
    <col min="12037" max="12037" width="5.5" customWidth="1"/>
    <col min="12038" max="12038" width="6.5" customWidth="1"/>
    <col min="12039" max="12039" width="5.83203125" customWidth="1"/>
    <col min="12040" max="12040" width="5.5" customWidth="1"/>
    <col min="12289" max="12289" width="6" customWidth="1"/>
    <col min="12290" max="12290" width="44.5" customWidth="1"/>
    <col min="12291" max="12291" width="15.6640625" customWidth="1"/>
    <col min="12292" max="12292" width="16.5" customWidth="1"/>
    <col min="12293" max="12293" width="5.5" customWidth="1"/>
    <col min="12294" max="12294" width="6.5" customWidth="1"/>
    <col min="12295" max="12295" width="5.83203125" customWidth="1"/>
    <col min="12296" max="12296" width="5.5" customWidth="1"/>
    <col min="12545" max="12545" width="6" customWidth="1"/>
    <col min="12546" max="12546" width="44.5" customWidth="1"/>
    <col min="12547" max="12547" width="15.6640625" customWidth="1"/>
    <col min="12548" max="12548" width="16.5" customWidth="1"/>
    <col min="12549" max="12549" width="5.5" customWidth="1"/>
    <col min="12550" max="12550" width="6.5" customWidth="1"/>
    <col min="12551" max="12551" width="5.83203125" customWidth="1"/>
    <col min="12552" max="12552" width="5.5" customWidth="1"/>
    <col min="12801" max="12801" width="6" customWidth="1"/>
    <col min="12802" max="12802" width="44.5" customWidth="1"/>
    <col min="12803" max="12803" width="15.6640625" customWidth="1"/>
    <col min="12804" max="12804" width="16.5" customWidth="1"/>
    <col min="12805" max="12805" width="5.5" customWidth="1"/>
    <col min="12806" max="12806" width="6.5" customWidth="1"/>
    <col min="12807" max="12807" width="5.83203125" customWidth="1"/>
    <col min="12808" max="12808" width="5.5" customWidth="1"/>
    <col min="13057" max="13057" width="6" customWidth="1"/>
    <col min="13058" max="13058" width="44.5" customWidth="1"/>
    <col min="13059" max="13059" width="15.6640625" customWidth="1"/>
    <col min="13060" max="13060" width="16.5" customWidth="1"/>
    <col min="13061" max="13061" width="5.5" customWidth="1"/>
    <col min="13062" max="13062" width="6.5" customWidth="1"/>
    <col min="13063" max="13063" width="5.83203125" customWidth="1"/>
    <col min="13064" max="13064" width="5.5" customWidth="1"/>
    <col min="13313" max="13313" width="6" customWidth="1"/>
    <col min="13314" max="13314" width="44.5" customWidth="1"/>
    <col min="13315" max="13315" width="15.6640625" customWidth="1"/>
    <col min="13316" max="13316" width="16.5" customWidth="1"/>
    <col min="13317" max="13317" width="5.5" customWidth="1"/>
    <col min="13318" max="13318" width="6.5" customWidth="1"/>
    <col min="13319" max="13319" width="5.83203125" customWidth="1"/>
    <col min="13320" max="13320" width="5.5" customWidth="1"/>
    <col min="13569" max="13569" width="6" customWidth="1"/>
    <col min="13570" max="13570" width="44.5" customWidth="1"/>
    <col min="13571" max="13571" width="15.6640625" customWidth="1"/>
    <col min="13572" max="13572" width="16.5" customWidth="1"/>
    <col min="13573" max="13573" width="5.5" customWidth="1"/>
    <col min="13574" max="13574" width="6.5" customWidth="1"/>
    <col min="13575" max="13575" width="5.83203125" customWidth="1"/>
    <col min="13576" max="13576" width="5.5" customWidth="1"/>
    <col min="13825" max="13825" width="6" customWidth="1"/>
    <col min="13826" max="13826" width="44.5" customWidth="1"/>
    <col min="13827" max="13827" width="15.6640625" customWidth="1"/>
    <col min="13828" max="13828" width="16.5" customWidth="1"/>
    <col min="13829" max="13829" width="5.5" customWidth="1"/>
    <col min="13830" max="13830" width="6.5" customWidth="1"/>
    <col min="13831" max="13831" width="5.83203125" customWidth="1"/>
    <col min="13832" max="13832" width="5.5" customWidth="1"/>
    <col min="14081" max="14081" width="6" customWidth="1"/>
    <col min="14082" max="14082" width="44.5" customWidth="1"/>
    <col min="14083" max="14083" width="15.6640625" customWidth="1"/>
    <col min="14084" max="14084" width="16.5" customWidth="1"/>
    <col min="14085" max="14085" width="5.5" customWidth="1"/>
    <col min="14086" max="14086" width="6.5" customWidth="1"/>
    <col min="14087" max="14087" width="5.83203125" customWidth="1"/>
    <col min="14088" max="14088" width="5.5" customWidth="1"/>
    <col min="14337" max="14337" width="6" customWidth="1"/>
    <col min="14338" max="14338" width="44.5" customWidth="1"/>
    <col min="14339" max="14339" width="15.6640625" customWidth="1"/>
    <col min="14340" max="14340" width="16.5" customWidth="1"/>
    <col min="14341" max="14341" width="5.5" customWidth="1"/>
    <col min="14342" max="14342" width="6.5" customWidth="1"/>
    <col min="14343" max="14343" width="5.83203125" customWidth="1"/>
    <col min="14344" max="14344" width="5.5" customWidth="1"/>
    <col min="14593" max="14593" width="6" customWidth="1"/>
    <col min="14594" max="14594" width="44.5" customWidth="1"/>
    <col min="14595" max="14595" width="15.6640625" customWidth="1"/>
    <col min="14596" max="14596" width="16.5" customWidth="1"/>
    <col min="14597" max="14597" width="5.5" customWidth="1"/>
    <col min="14598" max="14598" width="6.5" customWidth="1"/>
    <col min="14599" max="14599" width="5.83203125" customWidth="1"/>
    <col min="14600" max="14600" width="5.5" customWidth="1"/>
    <col min="14849" max="14849" width="6" customWidth="1"/>
    <col min="14850" max="14850" width="44.5" customWidth="1"/>
    <col min="14851" max="14851" width="15.6640625" customWidth="1"/>
    <col min="14852" max="14852" width="16.5" customWidth="1"/>
    <col min="14853" max="14853" width="5.5" customWidth="1"/>
    <col min="14854" max="14854" width="6.5" customWidth="1"/>
    <col min="14855" max="14855" width="5.83203125" customWidth="1"/>
    <col min="14856" max="14856" width="5.5" customWidth="1"/>
    <col min="15105" max="15105" width="6" customWidth="1"/>
    <col min="15106" max="15106" width="44.5" customWidth="1"/>
    <col min="15107" max="15107" width="15.6640625" customWidth="1"/>
    <col min="15108" max="15108" width="16.5" customWidth="1"/>
    <col min="15109" max="15109" width="5.5" customWidth="1"/>
    <col min="15110" max="15110" width="6.5" customWidth="1"/>
    <col min="15111" max="15111" width="5.83203125" customWidth="1"/>
    <col min="15112" max="15112" width="5.5" customWidth="1"/>
    <col min="15361" max="15361" width="6" customWidth="1"/>
    <col min="15362" max="15362" width="44.5" customWidth="1"/>
    <col min="15363" max="15363" width="15.6640625" customWidth="1"/>
    <col min="15364" max="15364" width="16.5" customWidth="1"/>
    <col min="15365" max="15365" width="5.5" customWidth="1"/>
    <col min="15366" max="15366" width="6.5" customWidth="1"/>
    <col min="15367" max="15367" width="5.83203125" customWidth="1"/>
    <col min="15368" max="15368" width="5.5" customWidth="1"/>
    <col min="15617" max="15617" width="6" customWidth="1"/>
    <col min="15618" max="15618" width="44.5" customWidth="1"/>
    <col min="15619" max="15619" width="15.6640625" customWidth="1"/>
    <col min="15620" max="15620" width="16.5" customWidth="1"/>
    <col min="15621" max="15621" width="5.5" customWidth="1"/>
    <col min="15622" max="15622" width="6.5" customWidth="1"/>
    <col min="15623" max="15623" width="5.83203125" customWidth="1"/>
    <col min="15624" max="15624" width="5.5" customWidth="1"/>
    <col min="15873" max="15873" width="6" customWidth="1"/>
    <col min="15874" max="15874" width="44.5" customWidth="1"/>
    <col min="15875" max="15875" width="15.6640625" customWidth="1"/>
    <col min="15876" max="15876" width="16.5" customWidth="1"/>
    <col min="15877" max="15877" width="5.5" customWidth="1"/>
    <col min="15878" max="15878" width="6.5" customWidth="1"/>
    <col min="15879" max="15879" width="5.83203125" customWidth="1"/>
    <col min="15880" max="15880" width="5.5" customWidth="1"/>
    <col min="16129" max="16129" width="6" customWidth="1"/>
    <col min="16130" max="16130" width="44.5" customWidth="1"/>
    <col min="16131" max="16131" width="15.6640625" customWidth="1"/>
    <col min="16132" max="16132" width="16.5" customWidth="1"/>
    <col min="16133" max="16133" width="5.5" customWidth="1"/>
    <col min="16134" max="16134" width="6.5" customWidth="1"/>
    <col min="16135" max="16135" width="5.83203125" customWidth="1"/>
    <col min="16136" max="16136" width="5.5" customWidth="1"/>
  </cols>
  <sheetData>
    <row r="1" spans="2:8" ht="40.5" customHeight="1">
      <c r="C1" s="391" t="s">
        <v>218</v>
      </c>
      <c r="D1" s="391"/>
      <c r="E1" s="391"/>
      <c r="F1" s="391"/>
      <c r="G1" s="391"/>
      <c r="H1" s="391"/>
    </row>
    <row r="3" spans="2:8">
      <c r="B3" s="405" t="s">
        <v>219</v>
      </c>
      <c r="C3" s="405"/>
      <c r="D3" s="405"/>
      <c r="E3" s="405"/>
      <c r="F3" s="405"/>
      <c r="G3" s="405"/>
    </row>
    <row r="6" spans="2:8">
      <c r="B6" s="398" t="s">
        <v>3</v>
      </c>
      <c r="C6" s="398"/>
      <c r="D6" s="398"/>
      <c r="E6" s="398"/>
      <c r="F6" s="398"/>
      <c r="G6" s="398"/>
    </row>
    <row r="7" spans="2:8">
      <c r="B7" s="406" t="s">
        <v>220</v>
      </c>
      <c r="C7" s="316"/>
      <c r="D7" s="316"/>
      <c r="E7" s="316"/>
      <c r="F7" s="316"/>
      <c r="G7" s="316"/>
    </row>
    <row r="8" spans="2:8" ht="33" customHeight="1">
      <c r="B8" s="407" t="s">
        <v>221</v>
      </c>
      <c r="C8" s="407"/>
      <c r="D8" s="407"/>
      <c r="E8" s="407"/>
      <c r="F8" s="382"/>
      <c r="G8" s="382"/>
    </row>
    <row r="10" spans="2:8">
      <c r="B10" s="399" t="s">
        <v>7</v>
      </c>
      <c r="C10" s="398"/>
      <c r="D10" s="398"/>
    </row>
    <row r="11" spans="2:8">
      <c r="B11" s="395" t="s">
        <v>222</v>
      </c>
      <c r="C11" s="396"/>
      <c r="D11" s="396"/>
      <c r="E11" s="396"/>
      <c r="F11" s="396"/>
    </row>
    <row r="12" spans="2:8">
      <c r="C12" s="81"/>
    </row>
    <row r="13" spans="2:8">
      <c r="B13" s="397">
        <v>42769</v>
      </c>
      <c r="C13" s="398"/>
      <c r="D13" s="398"/>
    </row>
    <row r="14" spans="2:8">
      <c r="C14" s="82" t="s">
        <v>10</v>
      </c>
    </row>
    <row r="16" spans="2:8">
      <c r="B16" s="399" t="s">
        <v>11</v>
      </c>
      <c r="C16" s="398"/>
      <c r="D16" s="398"/>
    </row>
    <row r="17" spans="1:5">
      <c r="B17" s="400" t="s">
        <v>223</v>
      </c>
      <c r="C17" s="401"/>
      <c r="D17" s="401"/>
    </row>
    <row r="19" spans="1:5">
      <c r="A19" s="83"/>
      <c r="B19" s="83"/>
      <c r="C19" s="402" t="s">
        <v>224</v>
      </c>
      <c r="D19" s="403"/>
      <c r="E19" s="84">
        <v>13</v>
      </c>
    </row>
    <row r="20" spans="1:5">
      <c r="A20" s="404"/>
      <c r="B20" s="404"/>
    </row>
    <row r="21" spans="1:5" ht="13.15" customHeight="1">
      <c r="D21" s="6" t="s">
        <v>225</v>
      </c>
    </row>
    <row r="22" spans="1:5" ht="12" customHeight="1">
      <c r="A22" s="389" t="s">
        <v>226</v>
      </c>
      <c r="B22" s="257"/>
      <c r="C22" s="270" t="s">
        <v>227</v>
      </c>
      <c r="D22" s="270" t="s">
        <v>228</v>
      </c>
    </row>
    <row r="23" spans="1:5">
      <c r="A23" s="258"/>
      <c r="B23" s="260"/>
      <c r="C23" s="271"/>
      <c r="D23" s="271"/>
    </row>
    <row r="24" spans="1:5" ht="31.9" customHeight="1">
      <c r="A24" s="261"/>
      <c r="B24" s="263"/>
      <c r="C24" s="272"/>
      <c r="D24" s="272"/>
    </row>
    <row r="25" spans="1:5">
      <c r="A25" s="85">
        <v>1</v>
      </c>
      <c r="B25" s="86" t="s">
        <v>229</v>
      </c>
      <c r="C25" s="87">
        <v>0.6</v>
      </c>
      <c r="D25" s="87">
        <v>0.6</v>
      </c>
    </row>
    <row r="26" spans="1:5">
      <c r="A26" s="88">
        <v>2</v>
      </c>
      <c r="B26" s="89" t="s">
        <v>230</v>
      </c>
      <c r="C26" s="90">
        <v>75.8</v>
      </c>
      <c r="D26" s="90">
        <v>75.8</v>
      </c>
    </row>
    <row r="27" spans="1:5" ht="12.75" customHeight="1">
      <c r="A27" s="88">
        <v>3</v>
      </c>
      <c r="B27" s="89" t="s">
        <v>231</v>
      </c>
      <c r="C27" s="90"/>
      <c r="D27" s="90"/>
    </row>
    <row r="28" spans="1:5">
      <c r="A28" s="88">
        <v>4</v>
      </c>
      <c r="B28" s="89" t="s">
        <v>232</v>
      </c>
      <c r="C28" s="90">
        <v>4667.6000000000004</v>
      </c>
      <c r="D28" s="90">
        <v>4667.6000000000004</v>
      </c>
    </row>
    <row r="29" spans="1:5" ht="11.25" customHeight="1">
      <c r="A29" s="88">
        <v>5</v>
      </c>
      <c r="B29" s="89" t="s">
        <v>233</v>
      </c>
      <c r="C29" s="90">
        <v>7.1</v>
      </c>
      <c r="D29" s="90">
        <v>7.1</v>
      </c>
    </row>
    <row r="30" spans="1:5">
      <c r="A30" s="88">
        <v>6</v>
      </c>
      <c r="B30" s="89" t="s">
        <v>234</v>
      </c>
      <c r="C30" s="90">
        <v>240.8</v>
      </c>
      <c r="D30" s="90">
        <v>240.8</v>
      </c>
    </row>
    <row r="31" spans="1:5" ht="24">
      <c r="A31" s="88">
        <v>7</v>
      </c>
      <c r="B31" s="89" t="s">
        <v>235</v>
      </c>
      <c r="C31" s="90">
        <v>795.3</v>
      </c>
      <c r="D31" s="90">
        <v>774.4</v>
      </c>
    </row>
    <row r="32" spans="1:5" ht="16.5" customHeight="1">
      <c r="A32" s="88">
        <v>8</v>
      </c>
      <c r="B32" s="89" t="s">
        <v>236</v>
      </c>
      <c r="C32" s="90">
        <v>1072.3</v>
      </c>
      <c r="D32" s="90">
        <v>1065.0999999999999</v>
      </c>
    </row>
    <row r="33" spans="1:7" ht="13.5" customHeight="1">
      <c r="A33" s="88">
        <v>9</v>
      </c>
      <c r="B33" s="89" t="s">
        <v>237</v>
      </c>
      <c r="C33" s="90">
        <v>174.5</v>
      </c>
      <c r="D33" s="90">
        <v>174.4</v>
      </c>
    </row>
    <row r="34" spans="1:7" ht="15" customHeight="1">
      <c r="A34" s="88">
        <v>10</v>
      </c>
      <c r="B34" s="89" t="s">
        <v>238</v>
      </c>
      <c r="C34" s="90">
        <v>5641.8</v>
      </c>
      <c r="D34" s="90">
        <v>5641.1</v>
      </c>
    </row>
    <row r="35" spans="1:7">
      <c r="A35" s="88">
        <v>11</v>
      </c>
      <c r="B35" s="89" t="s">
        <v>239</v>
      </c>
      <c r="C35" s="90">
        <v>39.200000000000003</v>
      </c>
      <c r="D35" s="90">
        <v>39.1</v>
      </c>
    </row>
    <row r="36" spans="1:7" ht="16.5" customHeight="1">
      <c r="A36" s="88">
        <v>12</v>
      </c>
      <c r="B36" s="89" t="s">
        <v>240</v>
      </c>
      <c r="C36" s="90">
        <v>243.5</v>
      </c>
      <c r="D36" s="90">
        <v>243.5</v>
      </c>
    </row>
    <row r="37" spans="1:7">
      <c r="A37" s="88">
        <v>13</v>
      </c>
      <c r="B37" s="89" t="s">
        <v>241</v>
      </c>
      <c r="C37" s="90"/>
      <c r="D37" s="90"/>
    </row>
    <row r="38" spans="1:7" ht="13.5" customHeight="1">
      <c r="A38" s="88">
        <v>14</v>
      </c>
      <c r="B38" s="89" t="s">
        <v>242</v>
      </c>
      <c r="C38" s="90">
        <v>275.7</v>
      </c>
      <c r="D38" s="90">
        <v>274.7</v>
      </c>
    </row>
    <row r="39" spans="1:7">
      <c r="A39" s="88">
        <v>15</v>
      </c>
      <c r="B39" s="89" t="s">
        <v>243</v>
      </c>
      <c r="C39" s="90">
        <v>19.100000000000001</v>
      </c>
      <c r="D39" s="90">
        <v>19.100000000000001</v>
      </c>
    </row>
    <row r="40" spans="1:7" ht="24">
      <c r="A40" s="88">
        <v>16</v>
      </c>
      <c r="B40" s="89" t="s">
        <v>244</v>
      </c>
      <c r="C40" s="90"/>
      <c r="D40" s="90"/>
    </row>
    <row r="41" spans="1:7">
      <c r="A41" s="13"/>
      <c r="B41" s="91" t="s">
        <v>245</v>
      </c>
      <c r="C41" s="92">
        <f>C25+C26+C27+C28+C29+C30+C31+C32+C33+C34+C35+C36+C37+C38+C39+C40</f>
        <v>13253.300000000003</v>
      </c>
      <c r="D41" s="92">
        <f>D25+D26+D27+D28+D29+D30+D31+D32+D33+D34+D35+D36+D37+D38+D39+D40</f>
        <v>13223.300000000001</v>
      </c>
    </row>
    <row r="43" spans="1:7">
      <c r="A43" s="390" t="s">
        <v>246</v>
      </c>
      <c r="B43" s="391"/>
      <c r="C43" s="391"/>
      <c r="D43" s="391"/>
    </row>
    <row r="46" spans="1:7">
      <c r="A46" s="392" t="s">
        <v>247</v>
      </c>
      <c r="B46" s="392"/>
      <c r="C46" s="392"/>
      <c r="D46" s="392"/>
      <c r="E46" s="279"/>
      <c r="F46" s="279"/>
      <c r="G46" s="279"/>
    </row>
    <row r="47" spans="1:7">
      <c r="A47" s="393" t="s">
        <v>248</v>
      </c>
      <c r="B47" s="394"/>
      <c r="C47" s="394"/>
      <c r="D47" s="394"/>
      <c r="E47" s="275"/>
      <c r="F47" s="275"/>
      <c r="G47" s="275"/>
    </row>
    <row r="48" spans="1:7">
      <c r="A48" s="304" t="s">
        <v>124</v>
      </c>
      <c r="B48" s="304"/>
    </row>
  </sheetData>
  <sheetProtection password="CEF7" sheet="1" objects="1" scenarios="1" selectLockedCells="1"/>
  <mergeCells count="19">
    <mergeCell ref="A20:B20"/>
    <mergeCell ref="C1:H1"/>
    <mergeCell ref="B3:G3"/>
    <mergeCell ref="B6:G6"/>
    <mergeCell ref="B7:G7"/>
    <mergeCell ref="B8:G8"/>
    <mergeCell ref="B10:D10"/>
    <mergeCell ref="B11:F11"/>
    <mergeCell ref="B13:D13"/>
    <mergeCell ref="B16:D16"/>
    <mergeCell ref="B17:D17"/>
    <mergeCell ref="C19:D19"/>
    <mergeCell ref="A48:B48"/>
    <mergeCell ref="A22:B24"/>
    <mergeCell ref="C22:C24"/>
    <mergeCell ref="D22:D24"/>
    <mergeCell ref="A43:D43"/>
    <mergeCell ref="A46:G46"/>
    <mergeCell ref="A47:G47"/>
  </mergeCells>
  <pageMargins left="0.75" right="0.75" top="0.78" bottom="0.82" header="0.5" footer="0.5"/>
  <pageSetup paperSize="9" orientation="portrait" r:id="rId1"/>
  <headerFooter alignWithMargins="0">
    <oddFooter xml:space="preserve">&amp;C&amp;8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activeCell="B22" sqref="B22:I22"/>
    </sheetView>
  </sheetViews>
  <sheetFormatPr defaultRowHeight="12"/>
  <cols>
    <col min="1" max="3" width="3" customWidth="1"/>
    <col min="4" max="5" width="3.1640625" customWidth="1"/>
    <col min="6" max="6" width="2.83203125" customWidth="1"/>
    <col min="7" max="7" width="31.1640625" customWidth="1"/>
    <col min="8" max="8" width="4.33203125" customWidth="1"/>
    <col min="9" max="9" width="15.83203125" customWidth="1"/>
    <col min="10" max="11" width="16.5" customWidth="1"/>
    <col min="12" max="12" width="5.5" customWidth="1"/>
    <col min="13" max="13" width="5.1640625" customWidth="1"/>
    <col min="14" max="14" width="4.83203125" customWidth="1"/>
    <col min="15" max="15" width="5.5" customWidth="1"/>
    <col min="257" max="259" width="3" customWidth="1"/>
    <col min="260" max="261" width="3.1640625" customWidth="1"/>
    <col min="262" max="262" width="2.83203125" customWidth="1"/>
    <col min="263" max="263" width="31.1640625" customWidth="1"/>
    <col min="264" max="264" width="4.33203125" customWidth="1"/>
    <col min="265" max="265" width="15.83203125" customWidth="1"/>
    <col min="266" max="267" width="16.5" customWidth="1"/>
    <col min="268" max="268" width="5.5" customWidth="1"/>
    <col min="269" max="269" width="5.1640625" customWidth="1"/>
    <col min="270" max="270" width="4.83203125" customWidth="1"/>
    <col min="271" max="271" width="5.5" customWidth="1"/>
    <col min="513" max="515" width="3" customWidth="1"/>
    <col min="516" max="517" width="3.1640625" customWidth="1"/>
    <col min="518" max="518" width="2.83203125" customWidth="1"/>
    <col min="519" max="519" width="31.1640625" customWidth="1"/>
    <col min="520" max="520" width="4.33203125" customWidth="1"/>
    <col min="521" max="521" width="15.83203125" customWidth="1"/>
    <col min="522" max="523" width="16.5" customWidth="1"/>
    <col min="524" max="524" width="5.5" customWidth="1"/>
    <col min="525" max="525" width="5.1640625" customWidth="1"/>
    <col min="526" max="526" width="4.83203125" customWidth="1"/>
    <col min="527" max="527" width="5.5" customWidth="1"/>
    <col min="769" max="771" width="3" customWidth="1"/>
    <col min="772" max="773" width="3.1640625" customWidth="1"/>
    <col min="774" max="774" width="2.83203125" customWidth="1"/>
    <col min="775" max="775" width="31.1640625" customWidth="1"/>
    <col min="776" max="776" width="4.33203125" customWidth="1"/>
    <col min="777" max="777" width="15.83203125" customWidth="1"/>
    <col min="778" max="779" width="16.5" customWidth="1"/>
    <col min="780" max="780" width="5.5" customWidth="1"/>
    <col min="781" max="781" width="5.1640625" customWidth="1"/>
    <col min="782" max="782" width="4.83203125" customWidth="1"/>
    <col min="783" max="783" width="5.5" customWidth="1"/>
    <col min="1025" max="1027" width="3" customWidth="1"/>
    <col min="1028" max="1029" width="3.1640625" customWidth="1"/>
    <col min="1030" max="1030" width="2.83203125" customWidth="1"/>
    <col min="1031" max="1031" width="31.1640625" customWidth="1"/>
    <col min="1032" max="1032" width="4.33203125" customWidth="1"/>
    <col min="1033" max="1033" width="15.83203125" customWidth="1"/>
    <col min="1034" max="1035" width="16.5" customWidth="1"/>
    <col min="1036" max="1036" width="5.5" customWidth="1"/>
    <col min="1037" max="1037" width="5.1640625" customWidth="1"/>
    <col min="1038" max="1038" width="4.83203125" customWidth="1"/>
    <col min="1039" max="1039" width="5.5" customWidth="1"/>
    <col min="1281" max="1283" width="3" customWidth="1"/>
    <col min="1284" max="1285" width="3.1640625" customWidth="1"/>
    <col min="1286" max="1286" width="2.83203125" customWidth="1"/>
    <col min="1287" max="1287" width="31.1640625" customWidth="1"/>
    <col min="1288" max="1288" width="4.33203125" customWidth="1"/>
    <col min="1289" max="1289" width="15.83203125" customWidth="1"/>
    <col min="1290" max="1291" width="16.5" customWidth="1"/>
    <col min="1292" max="1292" width="5.5" customWidth="1"/>
    <col min="1293" max="1293" width="5.1640625" customWidth="1"/>
    <col min="1294" max="1294" width="4.83203125" customWidth="1"/>
    <col min="1295" max="1295" width="5.5" customWidth="1"/>
    <col min="1537" max="1539" width="3" customWidth="1"/>
    <col min="1540" max="1541" width="3.1640625" customWidth="1"/>
    <col min="1542" max="1542" width="2.83203125" customWidth="1"/>
    <col min="1543" max="1543" width="31.1640625" customWidth="1"/>
    <col min="1544" max="1544" width="4.33203125" customWidth="1"/>
    <col min="1545" max="1545" width="15.83203125" customWidth="1"/>
    <col min="1546" max="1547" width="16.5" customWidth="1"/>
    <col min="1548" max="1548" width="5.5" customWidth="1"/>
    <col min="1549" max="1549" width="5.1640625" customWidth="1"/>
    <col min="1550" max="1550" width="4.83203125" customWidth="1"/>
    <col min="1551" max="1551" width="5.5" customWidth="1"/>
    <col min="1793" max="1795" width="3" customWidth="1"/>
    <col min="1796" max="1797" width="3.1640625" customWidth="1"/>
    <col min="1798" max="1798" width="2.83203125" customWidth="1"/>
    <col min="1799" max="1799" width="31.1640625" customWidth="1"/>
    <col min="1800" max="1800" width="4.33203125" customWidth="1"/>
    <col min="1801" max="1801" width="15.83203125" customWidth="1"/>
    <col min="1802" max="1803" width="16.5" customWidth="1"/>
    <col min="1804" max="1804" width="5.5" customWidth="1"/>
    <col min="1805" max="1805" width="5.1640625" customWidth="1"/>
    <col min="1806" max="1806" width="4.83203125" customWidth="1"/>
    <col min="1807" max="1807" width="5.5" customWidth="1"/>
    <col min="2049" max="2051" width="3" customWidth="1"/>
    <col min="2052" max="2053" width="3.1640625" customWidth="1"/>
    <col min="2054" max="2054" width="2.83203125" customWidth="1"/>
    <col min="2055" max="2055" width="31.1640625" customWidth="1"/>
    <col min="2056" max="2056" width="4.33203125" customWidth="1"/>
    <col min="2057" max="2057" width="15.83203125" customWidth="1"/>
    <col min="2058" max="2059" width="16.5" customWidth="1"/>
    <col min="2060" max="2060" width="5.5" customWidth="1"/>
    <col min="2061" max="2061" width="5.1640625" customWidth="1"/>
    <col min="2062" max="2062" width="4.83203125" customWidth="1"/>
    <col min="2063" max="2063" width="5.5" customWidth="1"/>
    <col min="2305" max="2307" width="3" customWidth="1"/>
    <col min="2308" max="2309" width="3.1640625" customWidth="1"/>
    <col min="2310" max="2310" width="2.83203125" customWidth="1"/>
    <col min="2311" max="2311" width="31.1640625" customWidth="1"/>
    <col min="2312" max="2312" width="4.33203125" customWidth="1"/>
    <col min="2313" max="2313" width="15.83203125" customWidth="1"/>
    <col min="2314" max="2315" width="16.5" customWidth="1"/>
    <col min="2316" max="2316" width="5.5" customWidth="1"/>
    <col min="2317" max="2317" width="5.1640625" customWidth="1"/>
    <col min="2318" max="2318" width="4.83203125" customWidth="1"/>
    <col min="2319" max="2319" width="5.5" customWidth="1"/>
    <col min="2561" max="2563" width="3" customWidth="1"/>
    <col min="2564" max="2565" width="3.1640625" customWidth="1"/>
    <col min="2566" max="2566" width="2.83203125" customWidth="1"/>
    <col min="2567" max="2567" width="31.1640625" customWidth="1"/>
    <col min="2568" max="2568" width="4.33203125" customWidth="1"/>
    <col min="2569" max="2569" width="15.83203125" customWidth="1"/>
    <col min="2570" max="2571" width="16.5" customWidth="1"/>
    <col min="2572" max="2572" width="5.5" customWidth="1"/>
    <col min="2573" max="2573" width="5.1640625" customWidth="1"/>
    <col min="2574" max="2574" width="4.83203125" customWidth="1"/>
    <col min="2575" max="2575" width="5.5" customWidth="1"/>
    <col min="2817" max="2819" width="3" customWidth="1"/>
    <col min="2820" max="2821" width="3.1640625" customWidth="1"/>
    <col min="2822" max="2822" width="2.83203125" customWidth="1"/>
    <col min="2823" max="2823" width="31.1640625" customWidth="1"/>
    <col min="2824" max="2824" width="4.33203125" customWidth="1"/>
    <col min="2825" max="2825" width="15.83203125" customWidth="1"/>
    <col min="2826" max="2827" width="16.5" customWidth="1"/>
    <col min="2828" max="2828" width="5.5" customWidth="1"/>
    <col min="2829" max="2829" width="5.1640625" customWidth="1"/>
    <col min="2830" max="2830" width="4.83203125" customWidth="1"/>
    <col min="2831" max="2831" width="5.5" customWidth="1"/>
    <col min="3073" max="3075" width="3" customWidth="1"/>
    <col min="3076" max="3077" width="3.1640625" customWidth="1"/>
    <col min="3078" max="3078" width="2.83203125" customWidth="1"/>
    <col min="3079" max="3079" width="31.1640625" customWidth="1"/>
    <col min="3080" max="3080" width="4.33203125" customWidth="1"/>
    <col min="3081" max="3081" width="15.83203125" customWidth="1"/>
    <col min="3082" max="3083" width="16.5" customWidth="1"/>
    <col min="3084" max="3084" width="5.5" customWidth="1"/>
    <col min="3085" max="3085" width="5.1640625" customWidth="1"/>
    <col min="3086" max="3086" width="4.83203125" customWidth="1"/>
    <col min="3087" max="3087" width="5.5" customWidth="1"/>
    <col min="3329" max="3331" width="3" customWidth="1"/>
    <col min="3332" max="3333" width="3.1640625" customWidth="1"/>
    <col min="3334" max="3334" width="2.83203125" customWidth="1"/>
    <col min="3335" max="3335" width="31.1640625" customWidth="1"/>
    <col min="3336" max="3336" width="4.33203125" customWidth="1"/>
    <col min="3337" max="3337" width="15.83203125" customWidth="1"/>
    <col min="3338" max="3339" width="16.5" customWidth="1"/>
    <col min="3340" max="3340" width="5.5" customWidth="1"/>
    <col min="3341" max="3341" width="5.1640625" customWidth="1"/>
    <col min="3342" max="3342" width="4.83203125" customWidth="1"/>
    <col min="3343" max="3343" width="5.5" customWidth="1"/>
    <col min="3585" max="3587" width="3" customWidth="1"/>
    <col min="3588" max="3589" width="3.1640625" customWidth="1"/>
    <col min="3590" max="3590" width="2.83203125" customWidth="1"/>
    <col min="3591" max="3591" width="31.1640625" customWidth="1"/>
    <col min="3592" max="3592" width="4.33203125" customWidth="1"/>
    <col min="3593" max="3593" width="15.83203125" customWidth="1"/>
    <col min="3594" max="3595" width="16.5" customWidth="1"/>
    <col min="3596" max="3596" width="5.5" customWidth="1"/>
    <col min="3597" max="3597" width="5.1640625" customWidth="1"/>
    <col min="3598" max="3598" width="4.83203125" customWidth="1"/>
    <col min="3599" max="3599" width="5.5" customWidth="1"/>
    <col min="3841" max="3843" width="3" customWidth="1"/>
    <col min="3844" max="3845" width="3.1640625" customWidth="1"/>
    <col min="3846" max="3846" width="2.83203125" customWidth="1"/>
    <col min="3847" max="3847" width="31.1640625" customWidth="1"/>
    <col min="3848" max="3848" width="4.33203125" customWidth="1"/>
    <col min="3849" max="3849" width="15.83203125" customWidth="1"/>
    <col min="3850" max="3851" width="16.5" customWidth="1"/>
    <col min="3852" max="3852" width="5.5" customWidth="1"/>
    <col min="3853" max="3853" width="5.1640625" customWidth="1"/>
    <col min="3854" max="3854" width="4.83203125" customWidth="1"/>
    <col min="3855" max="3855" width="5.5" customWidth="1"/>
    <col min="4097" max="4099" width="3" customWidth="1"/>
    <col min="4100" max="4101" width="3.1640625" customWidth="1"/>
    <col min="4102" max="4102" width="2.83203125" customWidth="1"/>
    <col min="4103" max="4103" width="31.1640625" customWidth="1"/>
    <col min="4104" max="4104" width="4.33203125" customWidth="1"/>
    <col min="4105" max="4105" width="15.83203125" customWidth="1"/>
    <col min="4106" max="4107" width="16.5" customWidth="1"/>
    <col min="4108" max="4108" width="5.5" customWidth="1"/>
    <col min="4109" max="4109" width="5.1640625" customWidth="1"/>
    <col min="4110" max="4110" width="4.83203125" customWidth="1"/>
    <col min="4111" max="4111" width="5.5" customWidth="1"/>
    <col min="4353" max="4355" width="3" customWidth="1"/>
    <col min="4356" max="4357" width="3.1640625" customWidth="1"/>
    <col min="4358" max="4358" width="2.83203125" customWidth="1"/>
    <col min="4359" max="4359" width="31.1640625" customWidth="1"/>
    <col min="4360" max="4360" width="4.33203125" customWidth="1"/>
    <col min="4361" max="4361" width="15.83203125" customWidth="1"/>
    <col min="4362" max="4363" width="16.5" customWidth="1"/>
    <col min="4364" max="4364" width="5.5" customWidth="1"/>
    <col min="4365" max="4365" width="5.1640625" customWidth="1"/>
    <col min="4366" max="4366" width="4.83203125" customWidth="1"/>
    <col min="4367" max="4367" width="5.5" customWidth="1"/>
    <col min="4609" max="4611" width="3" customWidth="1"/>
    <col min="4612" max="4613" width="3.1640625" customWidth="1"/>
    <col min="4614" max="4614" width="2.83203125" customWidth="1"/>
    <col min="4615" max="4615" width="31.1640625" customWidth="1"/>
    <col min="4616" max="4616" width="4.33203125" customWidth="1"/>
    <col min="4617" max="4617" width="15.83203125" customWidth="1"/>
    <col min="4618" max="4619" width="16.5" customWidth="1"/>
    <col min="4620" max="4620" width="5.5" customWidth="1"/>
    <col min="4621" max="4621" width="5.1640625" customWidth="1"/>
    <col min="4622" max="4622" width="4.83203125" customWidth="1"/>
    <col min="4623" max="4623" width="5.5" customWidth="1"/>
    <col min="4865" max="4867" width="3" customWidth="1"/>
    <col min="4868" max="4869" width="3.1640625" customWidth="1"/>
    <col min="4870" max="4870" width="2.83203125" customWidth="1"/>
    <col min="4871" max="4871" width="31.1640625" customWidth="1"/>
    <col min="4872" max="4872" width="4.33203125" customWidth="1"/>
    <col min="4873" max="4873" width="15.83203125" customWidth="1"/>
    <col min="4874" max="4875" width="16.5" customWidth="1"/>
    <col min="4876" max="4876" width="5.5" customWidth="1"/>
    <col min="4877" max="4877" width="5.1640625" customWidth="1"/>
    <col min="4878" max="4878" width="4.83203125" customWidth="1"/>
    <col min="4879" max="4879" width="5.5" customWidth="1"/>
    <col min="5121" max="5123" width="3" customWidth="1"/>
    <col min="5124" max="5125" width="3.1640625" customWidth="1"/>
    <col min="5126" max="5126" width="2.83203125" customWidth="1"/>
    <col min="5127" max="5127" width="31.1640625" customWidth="1"/>
    <col min="5128" max="5128" width="4.33203125" customWidth="1"/>
    <col min="5129" max="5129" width="15.83203125" customWidth="1"/>
    <col min="5130" max="5131" width="16.5" customWidth="1"/>
    <col min="5132" max="5132" width="5.5" customWidth="1"/>
    <col min="5133" max="5133" width="5.1640625" customWidth="1"/>
    <col min="5134" max="5134" width="4.83203125" customWidth="1"/>
    <col min="5135" max="5135" width="5.5" customWidth="1"/>
    <col min="5377" max="5379" width="3" customWidth="1"/>
    <col min="5380" max="5381" width="3.1640625" customWidth="1"/>
    <col min="5382" max="5382" width="2.83203125" customWidth="1"/>
    <col min="5383" max="5383" width="31.1640625" customWidth="1"/>
    <col min="5384" max="5384" width="4.33203125" customWidth="1"/>
    <col min="5385" max="5385" width="15.83203125" customWidth="1"/>
    <col min="5386" max="5387" width="16.5" customWidth="1"/>
    <col min="5388" max="5388" width="5.5" customWidth="1"/>
    <col min="5389" max="5389" width="5.1640625" customWidth="1"/>
    <col min="5390" max="5390" width="4.83203125" customWidth="1"/>
    <col min="5391" max="5391" width="5.5" customWidth="1"/>
    <col min="5633" max="5635" width="3" customWidth="1"/>
    <col min="5636" max="5637" width="3.1640625" customWidth="1"/>
    <col min="5638" max="5638" width="2.83203125" customWidth="1"/>
    <col min="5639" max="5639" width="31.1640625" customWidth="1"/>
    <col min="5640" max="5640" width="4.33203125" customWidth="1"/>
    <col min="5641" max="5641" width="15.83203125" customWidth="1"/>
    <col min="5642" max="5643" width="16.5" customWidth="1"/>
    <col min="5644" max="5644" width="5.5" customWidth="1"/>
    <col min="5645" max="5645" width="5.1640625" customWidth="1"/>
    <col min="5646" max="5646" width="4.83203125" customWidth="1"/>
    <col min="5647" max="5647" width="5.5" customWidth="1"/>
    <col min="5889" max="5891" width="3" customWidth="1"/>
    <col min="5892" max="5893" width="3.1640625" customWidth="1"/>
    <col min="5894" max="5894" width="2.83203125" customWidth="1"/>
    <col min="5895" max="5895" width="31.1640625" customWidth="1"/>
    <col min="5896" max="5896" width="4.33203125" customWidth="1"/>
    <col min="5897" max="5897" width="15.83203125" customWidth="1"/>
    <col min="5898" max="5899" width="16.5" customWidth="1"/>
    <col min="5900" max="5900" width="5.5" customWidth="1"/>
    <col min="5901" max="5901" width="5.1640625" customWidth="1"/>
    <col min="5902" max="5902" width="4.83203125" customWidth="1"/>
    <col min="5903" max="5903" width="5.5" customWidth="1"/>
    <col min="6145" max="6147" width="3" customWidth="1"/>
    <col min="6148" max="6149" width="3.1640625" customWidth="1"/>
    <col min="6150" max="6150" width="2.83203125" customWidth="1"/>
    <col min="6151" max="6151" width="31.1640625" customWidth="1"/>
    <col min="6152" max="6152" width="4.33203125" customWidth="1"/>
    <col min="6153" max="6153" width="15.83203125" customWidth="1"/>
    <col min="6154" max="6155" width="16.5" customWidth="1"/>
    <col min="6156" max="6156" width="5.5" customWidth="1"/>
    <col min="6157" max="6157" width="5.1640625" customWidth="1"/>
    <col min="6158" max="6158" width="4.83203125" customWidth="1"/>
    <col min="6159" max="6159" width="5.5" customWidth="1"/>
    <col min="6401" max="6403" width="3" customWidth="1"/>
    <col min="6404" max="6405" width="3.1640625" customWidth="1"/>
    <col min="6406" max="6406" width="2.83203125" customWidth="1"/>
    <col min="6407" max="6407" width="31.1640625" customWidth="1"/>
    <col min="6408" max="6408" width="4.33203125" customWidth="1"/>
    <col min="6409" max="6409" width="15.83203125" customWidth="1"/>
    <col min="6410" max="6411" width="16.5" customWidth="1"/>
    <col min="6412" max="6412" width="5.5" customWidth="1"/>
    <col min="6413" max="6413" width="5.1640625" customWidth="1"/>
    <col min="6414" max="6414" width="4.83203125" customWidth="1"/>
    <col min="6415" max="6415" width="5.5" customWidth="1"/>
    <col min="6657" max="6659" width="3" customWidth="1"/>
    <col min="6660" max="6661" width="3.1640625" customWidth="1"/>
    <col min="6662" max="6662" width="2.83203125" customWidth="1"/>
    <col min="6663" max="6663" width="31.1640625" customWidth="1"/>
    <col min="6664" max="6664" width="4.33203125" customWidth="1"/>
    <col min="6665" max="6665" width="15.83203125" customWidth="1"/>
    <col min="6666" max="6667" width="16.5" customWidth="1"/>
    <col min="6668" max="6668" width="5.5" customWidth="1"/>
    <col min="6669" max="6669" width="5.1640625" customWidth="1"/>
    <col min="6670" max="6670" width="4.83203125" customWidth="1"/>
    <col min="6671" max="6671" width="5.5" customWidth="1"/>
    <col min="6913" max="6915" width="3" customWidth="1"/>
    <col min="6916" max="6917" width="3.1640625" customWidth="1"/>
    <col min="6918" max="6918" width="2.83203125" customWidth="1"/>
    <col min="6919" max="6919" width="31.1640625" customWidth="1"/>
    <col min="6920" max="6920" width="4.33203125" customWidth="1"/>
    <col min="6921" max="6921" width="15.83203125" customWidth="1"/>
    <col min="6922" max="6923" width="16.5" customWidth="1"/>
    <col min="6924" max="6924" width="5.5" customWidth="1"/>
    <col min="6925" max="6925" width="5.1640625" customWidth="1"/>
    <col min="6926" max="6926" width="4.83203125" customWidth="1"/>
    <col min="6927" max="6927" width="5.5" customWidth="1"/>
    <col min="7169" max="7171" width="3" customWidth="1"/>
    <col min="7172" max="7173" width="3.1640625" customWidth="1"/>
    <col min="7174" max="7174" width="2.83203125" customWidth="1"/>
    <col min="7175" max="7175" width="31.1640625" customWidth="1"/>
    <col min="7176" max="7176" width="4.33203125" customWidth="1"/>
    <col min="7177" max="7177" width="15.83203125" customWidth="1"/>
    <col min="7178" max="7179" width="16.5" customWidth="1"/>
    <col min="7180" max="7180" width="5.5" customWidth="1"/>
    <col min="7181" max="7181" width="5.1640625" customWidth="1"/>
    <col min="7182" max="7182" width="4.83203125" customWidth="1"/>
    <col min="7183" max="7183" width="5.5" customWidth="1"/>
    <col min="7425" max="7427" width="3" customWidth="1"/>
    <col min="7428" max="7429" width="3.1640625" customWidth="1"/>
    <col min="7430" max="7430" width="2.83203125" customWidth="1"/>
    <col min="7431" max="7431" width="31.1640625" customWidth="1"/>
    <col min="7432" max="7432" width="4.33203125" customWidth="1"/>
    <col min="7433" max="7433" width="15.83203125" customWidth="1"/>
    <col min="7434" max="7435" width="16.5" customWidth="1"/>
    <col min="7436" max="7436" width="5.5" customWidth="1"/>
    <col min="7437" max="7437" width="5.1640625" customWidth="1"/>
    <col min="7438" max="7438" width="4.83203125" customWidth="1"/>
    <col min="7439" max="7439" width="5.5" customWidth="1"/>
    <col min="7681" max="7683" width="3" customWidth="1"/>
    <col min="7684" max="7685" width="3.1640625" customWidth="1"/>
    <col min="7686" max="7686" width="2.83203125" customWidth="1"/>
    <col min="7687" max="7687" width="31.1640625" customWidth="1"/>
    <col min="7688" max="7688" width="4.33203125" customWidth="1"/>
    <col min="7689" max="7689" width="15.83203125" customWidth="1"/>
    <col min="7690" max="7691" width="16.5" customWidth="1"/>
    <col min="7692" max="7692" width="5.5" customWidth="1"/>
    <col min="7693" max="7693" width="5.1640625" customWidth="1"/>
    <col min="7694" max="7694" width="4.83203125" customWidth="1"/>
    <col min="7695" max="7695" width="5.5" customWidth="1"/>
    <col min="7937" max="7939" width="3" customWidth="1"/>
    <col min="7940" max="7941" width="3.1640625" customWidth="1"/>
    <col min="7942" max="7942" width="2.83203125" customWidth="1"/>
    <col min="7943" max="7943" width="31.1640625" customWidth="1"/>
    <col min="7944" max="7944" width="4.33203125" customWidth="1"/>
    <col min="7945" max="7945" width="15.83203125" customWidth="1"/>
    <col min="7946" max="7947" width="16.5" customWidth="1"/>
    <col min="7948" max="7948" width="5.5" customWidth="1"/>
    <col min="7949" max="7949" width="5.1640625" customWidth="1"/>
    <col min="7950" max="7950" width="4.83203125" customWidth="1"/>
    <col min="7951" max="7951" width="5.5" customWidth="1"/>
    <col min="8193" max="8195" width="3" customWidth="1"/>
    <col min="8196" max="8197" width="3.1640625" customWidth="1"/>
    <col min="8198" max="8198" width="2.83203125" customWidth="1"/>
    <col min="8199" max="8199" width="31.1640625" customWidth="1"/>
    <col min="8200" max="8200" width="4.33203125" customWidth="1"/>
    <col min="8201" max="8201" width="15.83203125" customWidth="1"/>
    <col min="8202" max="8203" width="16.5" customWidth="1"/>
    <col min="8204" max="8204" width="5.5" customWidth="1"/>
    <col min="8205" max="8205" width="5.1640625" customWidth="1"/>
    <col min="8206" max="8206" width="4.83203125" customWidth="1"/>
    <col min="8207" max="8207" width="5.5" customWidth="1"/>
    <col min="8449" max="8451" width="3" customWidth="1"/>
    <col min="8452" max="8453" width="3.1640625" customWidth="1"/>
    <col min="8454" max="8454" width="2.83203125" customWidth="1"/>
    <col min="8455" max="8455" width="31.1640625" customWidth="1"/>
    <col min="8456" max="8456" width="4.33203125" customWidth="1"/>
    <col min="8457" max="8457" width="15.83203125" customWidth="1"/>
    <col min="8458" max="8459" width="16.5" customWidth="1"/>
    <col min="8460" max="8460" width="5.5" customWidth="1"/>
    <col min="8461" max="8461" width="5.1640625" customWidth="1"/>
    <col min="8462" max="8462" width="4.83203125" customWidth="1"/>
    <col min="8463" max="8463" width="5.5" customWidth="1"/>
    <col min="8705" max="8707" width="3" customWidth="1"/>
    <col min="8708" max="8709" width="3.1640625" customWidth="1"/>
    <col min="8710" max="8710" width="2.83203125" customWidth="1"/>
    <col min="8711" max="8711" width="31.1640625" customWidth="1"/>
    <col min="8712" max="8712" width="4.33203125" customWidth="1"/>
    <col min="8713" max="8713" width="15.83203125" customWidth="1"/>
    <col min="8714" max="8715" width="16.5" customWidth="1"/>
    <col min="8716" max="8716" width="5.5" customWidth="1"/>
    <col min="8717" max="8717" width="5.1640625" customWidth="1"/>
    <col min="8718" max="8718" width="4.83203125" customWidth="1"/>
    <col min="8719" max="8719" width="5.5" customWidth="1"/>
    <col min="8961" max="8963" width="3" customWidth="1"/>
    <col min="8964" max="8965" width="3.1640625" customWidth="1"/>
    <col min="8966" max="8966" width="2.83203125" customWidth="1"/>
    <col min="8967" max="8967" width="31.1640625" customWidth="1"/>
    <col min="8968" max="8968" width="4.33203125" customWidth="1"/>
    <col min="8969" max="8969" width="15.83203125" customWidth="1"/>
    <col min="8970" max="8971" width="16.5" customWidth="1"/>
    <col min="8972" max="8972" width="5.5" customWidth="1"/>
    <col min="8973" max="8973" width="5.1640625" customWidth="1"/>
    <col min="8974" max="8974" width="4.83203125" customWidth="1"/>
    <col min="8975" max="8975" width="5.5" customWidth="1"/>
    <col min="9217" max="9219" width="3" customWidth="1"/>
    <col min="9220" max="9221" width="3.1640625" customWidth="1"/>
    <col min="9222" max="9222" width="2.83203125" customWidth="1"/>
    <col min="9223" max="9223" width="31.1640625" customWidth="1"/>
    <col min="9224" max="9224" width="4.33203125" customWidth="1"/>
    <col min="9225" max="9225" width="15.83203125" customWidth="1"/>
    <col min="9226" max="9227" width="16.5" customWidth="1"/>
    <col min="9228" max="9228" width="5.5" customWidth="1"/>
    <col min="9229" max="9229" width="5.1640625" customWidth="1"/>
    <col min="9230" max="9230" width="4.83203125" customWidth="1"/>
    <col min="9231" max="9231" width="5.5" customWidth="1"/>
    <col min="9473" max="9475" width="3" customWidth="1"/>
    <col min="9476" max="9477" width="3.1640625" customWidth="1"/>
    <col min="9478" max="9478" width="2.83203125" customWidth="1"/>
    <col min="9479" max="9479" width="31.1640625" customWidth="1"/>
    <col min="9480" max="9480" width="4.33203125" customWidth="1"/>
    <col min="9481" max="9481" width="15.83203125" customWidth="1"/>
    <col min="9482" max="9483" width="16.5" customWidth="1"/>
    <col min="9484" max="9484" width="5.5" customWidth="1"/>
    <col min="9485" max="9485" width="5.1640625" customWidth="1"/>
    <col min="9486" max="9486" width="4.83203125" customWidth="1"/>
    <col min="9487" max="9487" width="5.5" customWidth="1"/>
    <col min="9729" max="9731" width="3" customWidth="1"/>
    <col min="9732" max="9733" width="3.1640625" customWidth="1"/>
    <col min="9734" max="9734" width="2.83203125" customWidth="1"/>
    <col min="9735" max="9735" width="31.1640625" customWidth="1"/>
    <col min="9736" max="9736" width="4.33203125" customWidth="1"/>
    <col min="9737" max="9737" width="15.83203125" customWidth="1"/>
    <col min="9738" max="9739" width="16.5" customWidth="1"/>
    <col min="9740" max="9740" width="5.5" customWidth="1"/>
    <col min="9741" max="9741" width="5.1640625" customWidth="1"/>
    <col min="9742" max="9742" width="4.83203125" customWidth="1"/>
    <col min="9743" max="9743" width="5.5" customWidth="1"/>
    <col min="9985" max="9987" width="3" customWidth="1"/>
    <col min="9988" max="9989" width="3.1640625" customWidth="1"/>
    <col min="9990" max="9990" width="2.83203125" customWidth="1"/>
    <col min="9991" max="9991" width="31.1640625" customWidth="1"/>
    <col min="9992" max="9992" width="4.33203125" customWidth="1"/>
    <col min="9993" max="9993" width="15.83203125" customWidth="1"/>
    <col min="9994" max="9995" width="16.5" customWidth="1"/>
    <col min="9996" max="9996" width="5.5" customWidth="1"/>
    <col min="9997" max="9997" width="5.1640625" customWidth="1"/>
    <col min="9998" max="9998" width="4.83203125" customWidth="1"/>
    <col min="9999" max="9999" width="5.5" customWidth="1"/>
    <col min="10241" max="10243" width="3" customWidth="1"/>
    <col min="10244" max="10245" width="3.1640625" customWidth="1"/>
    <col min="10246" max="10246" width="2.83203125" customWidth="1"/>
    <col min="10247" max="10247" width="31.1640625" customWidth="1"/>
    <col min="10248" max="10248" width="4.33203125" customWidth="1"/>
    <col min="10249" max="10249" width="15.83203125" customWidth="1"/>
    <col min="10250" max="10251" width="16.5" customWidth="1"/>
    <col min="10252" max="10252" width="5.5" customWidth="1"/>
    <col min="10253" max="10253" width="5.1640625" customWidth="1"/>
    <col min="10254" max="10254" width="4.83203125" customWidth="1"/>
    <col min="10255" max="10255" width="5.5" customWidth="1"/>
    <col min="10497" max="10499" width="3" customWidth="1"/>
    <col min="10500" max="10501" width="3.1640625" customWidth="1"/>
    <col min="10502" max="10502" width="2.83203125" customWidth="1"/>
    <col min="10503" max="10503" width="31.1640625" customWidth="1"/>
    <col min="10504" max="10504" width="4.33203125" customWidth="1"/>
    <col min="10505" max="10505" width="15.83203125" customWidth="1"/>
    <col min="10506" max="10507" width="16.5" customWidth="1"/>
    <col min="10508" max="10508" width="5.5" customWidth="1"/>
    <col min="10509" max="10509" width="5.1640625" customWidth="1"/>
    <col min="10510" max="10510" width="4.83203125" customWidth="1"/>
    <col min="10511" max="10511" width="5.5" customWidth="1"/>
    <col min="10753" max="10755" width="3" customWidth="1"/>
    <col min="10756" max="10757" width="3.1640625" customWidth="1"/>
    <col min="10758" max="10758" width="2.83203125" customWidth="1"/>
    <col min="10759" max="10759" width="31.1640625" customWidth="1"/>
    <col min="10760" max="10760" width="4.33203125" customWidth="1"/>
    <col min="10761" max="10761" width="15.83203125" customWidth="1"/>
    <col min="10762" max="10763" width="16.5" customWidth="1"/>
    <col min="10764" max="10764" width="5.5" customWidth="1"/>
    <col min="10765" max="10765" width="5.1640625" customWidth="1"/>
    <col min="10766" max="10766" width="4.83203125" customWidth="1"/>
    <col min="10767" max="10767" width="5.5" customWidth="1"/>
    <col min="11009" max="11011" width="3" customWidth="1"/>
    <col min="11012" max="11013" width="3.1640625" customWidth="1"/>
    <col min="11014" max="11014" width="2.83203125" customWidth="1"/>
    <col min="11015" max="11015" width="31.1640625" customWidth="1"/>
    <col min="11016" max="11016" width="4.33203125" customWidth="1"/>
    <col min="11017" max="11017" width="15.83203125" customWidth="1"/>
    <col min="11018" max="11019" width="16.5" customWidth="1"/>
    <col min="11020" max="11020" width="5.5" customWidth="1"/>
    <col min="11021" max="11021" width="5.1640625" customWidth="1"/>
    <col min="11022" max="11022" width="4.83203125" customWidth="1"/>
    <col min="11023" max="11023" width="5.5" customWidth="1"/>
    <col min="11265" max="11267" width="3" customWidth="1"/>
    <col min="11268" max="11269" width="3.1640625" customWidth="1"/>
    <col min="11270" max="11270" width="2.83203125" customWidth="1"/>
    <col min="11271" max="11271" width="31.1640625" customWidth="1"/>
    <col min="11272" max="11272" width="4.33203125" customWidth="1"/>
    <col min="11273" max="11273" width="15.83203125" customWidth="1"/>
    <col min="11274" max="11275" width="16.5" customWidth="1"/>
    <col min="11276" max="11276" width="5.5" customWidth="1"/>
    <col min="11277" max="11277" width="5.1640625" customWidth="1"/>
    <col min="11278" max="11278" width="4.83203125" customWidth="1"/>
    <col min="11279" max="11279" width="5.5" customWidth="1"/>
    <col min="11521" max="11523" width="3" customWidth="1"/>
    <col min="11524" max="11525" width="3.1640625" customWidth="1"/>
    <col min="11526" max="11526" width="2.83203125" customWidth="1"/>
    <col min="11527" max="11527" width="31.1640625" customWidth="1"/>
    <col min="11528" max="11528" width="4.33203125" customWidth="1"/>
    <col min="11529" max="11529" width="15.83203125" customWidth="1"/>
    <col min="11530" max="11531" width="16.5" customWidth="1"/>
    <col min="11532" max="11532" width="5.5" customWidth="1"/>
    <col min="11533" max="11533" width="5.1640625" customWidth="1"/>
    <col min="11534" max="11534" width="4.83203125" customWidth="1"/>
    <col min="11535" max="11535" width="5.5" customWidth="1"/>
    <col min="11777" max="11779" width="3" customWidth="1"/>
    <col min="11780" max="11781" width="3.1640625" customWidth="1"/>
    <col min="11782" max="11782" width="2.83203125" customWidth="1"/>
    <col min="11783" max="11783" width="31.1640625" customWidth="1"/>
    <col min="11784" max="11784" width="4.33203125" customWidth="1"/>
    <col min="11785" max="11785" width="15.83203125" customWidth="1"/>
    <col min="11786" max="11787" width="16.5" customWidth="1"/>
    <col min="11788" max="11788" width="5.5" customWidth="1"/>
    <col min="11789" max="11789" width="5.1640625" customWidth="1"/>
    <col min="11790" max="11790" width="4.83203125" customWidth="1"/>
    <col min="11791" max="11791" width="5.5" customWidth="1"/>
    <col min="12033" max="12035" width="3" customWidth="1"/>
    <col min="12036" max="12037" width="3.1640625" customWidth="1"/>
    <col min="12038" max="12038" width="2.83203125" customWidth="1"/>
    <col min="12039" max="12039" width="31.1640625" customWidth="1"/>
    <col min="12040" max="12040" width="4.33203125" customWidth="1"/>
    <col min="12041" max="12041" width="15.83203125" customWidth="1"/>
    <col min="12042" max="12043" width="16.5" customWidth="1"/>
    <col min="12044" max="12044" width="5.5" customWidth="1"/>
    <col min="12045" max="12045" width="5.1640625" customWidth="1"/>
    <col min="12046" max="12046" width="4.83203125" customWidth="1"/>
    <col min="12047" max="12047" width="5.5" customWidth="1"/>
    <col min="12289" max="12291" width="3" customWidth="1"/>
    <col min="12292" max="12293" width="3.1640625" customWidth="1"/>
    <col min="12294" max="12294" width="2.83203125" customWidth="1"/>
    <col min="12295" max="12295" width="31.1640625" customWidth="1"/>
    <col min="12296" max="12296" width="4.33203125" customWidth="1"/>
    <col min="12297" max="12297" width="15.83203125" customWidth="1"/>
    <col min="12298" max="12299" width="16.5" customWidth="1"/>
    <col min="12300" max="12300" width="5.5" customWidth="1"/>
    <col min="12301" max="12301" width="5.1640625" customWidth="1"/>
    <col min="12302" max="12302" width="4.83203125" customWidth="1"/>
    <col min="12303" max="12303" width="5.5" customWidth="1"/>
    <col min="12545" max="12547" width="3" customWidth="1"/>
    <col min="12548" max="12549" width="3.1640625" customWidth="1"/>
    <col min="12550" max="12550" width="2.83203125" customWidth="1"/>
    <col min="12551" max="12551" width="31.1640625" customWidth="1"/>
    <col min="12552" max="12552" width="4.33203125" customWidth="1"/>
    <col min="12553" max="12553" width="15.83203125" customWidth="1"/>
    <col min="12554" max="12555" width="16.5" customWidth="1"/>
    <col min="12556" max="12556" width="5.5" customWidth="1"/>
    <col min="12557" max="12557" width="5.1640625" customWidth="1"/>
    <col min="12558" max="12558" width="4.83203125" customWidth="1"/>
    <col min="12559" max="12559" width="5.5" customWidth="1"/>
    <col min="12801" max="12803" width="3" customWidth="1"/>
    <col min="12804" max="12805" width="3.1640625" customWidth="1"/>
    <col min="12806" max="12806" width="2.83203125" customWidth="1"/>
    <col min="12807" max="12807" width="31.1640625" customWidth="1"/>
    <col min="12808" max="12808" width="4.33203125" customWidth="1"/>
    <col min="12809" max="12809" width="15.83203125" customWidth="1"/>
    <col min="12810" max="12811" width="16.5" customWidth="1"/>
    <col min="12812" max="12812" width="5.5" customWidth="1"/>
    <col min="12813" max="12813" width="5.1640625" customWidth="1"/>
    <col min="12814" max="12814" width="4.83203125" customWidth="1"/>
    <col min="12815" max="12815" width="5.5" customWidth="1"/>
    <col min="13057" max="13059" width="3" customWidth="1"/>
    <col min="13060" max="13061" width="3.1640625" customWidth="1"/>
    <col min="13062" max="13062" width="2.83203125" customWidth="1"/>
    <col min="13063" max="13063" width="31.1640625" customWidth="1"/>
    <col min="13064" max="13064" width="4.33203125" customWidth="1"/>
    <col min="13065" max="13065" width="15.83203125" customWidth="1"/>
    <col min="13066" max="13067" width="16.5" customWidth="1"/>
    <col min="13068" max="13068" width="5.5" customWidth="1"/>
    <col min="13069" max="13069" width="5.1640625" customWidth="1"/>
    <col min="13070" max="13070" width="4.83203125" customWidth="1"/>
    <col min="13071" max="13071" width="5.5" customWidth="1"/>
    <col min="13313" max="13315" width="3" customWidth="1"/>
    <col min="13316" max="13317" width="3.1640625" customWidth="1"/>
    <col min="13318" max="13318" width="2.83203125" customWidth="1"/>
    <col min="13319" max="13319" width="31.1640625" customWidth="1"/>
    <col min="13320" max="13320" width="4.33203125" customWidth="1"/>
    <col min="13321" max="13321" width="15.83203125" customWidth="1"/>
    <col min="13322" max="13323" width="16.5" customWidth="1"/>
    <col min="13324" max="13324" width="5.5" customWidth="1"/>
    <col min="13325" max="13325" width="5.1640625" customWidth="1"/>
    <col min="13326" max="13326" width="4.83203125" customWidth="1"/>
    <col min="13327" max="13327" width="5.5" customWidth="1"/>
    <col min="13569" max="13571" width="3" customWidth="1"/>
    <col min="13572" max="13573" width="3.1640625" customWidth="1"/>
    <col min="13574" max="13574" width="2.83203125" customWidth="1"/>
    <col min="13575" max="13575" width="31.1640625" customWidth="1"/>
    <col min="13576" max="13576" width="4.33203125" customWidth="1"/>
    <col min="13577" max="13577" width="15.83203125" customWidth="1"/>
    <col min="13578" max="13579" width="16.5" customWidth="1"/>
    <col min="13580" max="13580" width="5.5" customWidth="1"/>
    <col min="13581" max="13581" width="5.1640625" customWidth="1"/>
    <col min="13582" max="13582" width="4.83203125" customWidth="1"/>
    <col min="13583" max="13583" width="5.5" customWidth="1"/>
    <col min="13825" max="13827" width="3" customWidth="1"/>
    <col min="13828" max="13829" width="3.1640625" customWidth="1"/>
    <col min="13830" max="13830" width="2.83203125" customWidth="1"/>
    <col min="13831" max="13831" width="31.1640625" customWidth="1"/>
    <col min="13832" max="13832" width="4.33203125" customWidth="1"/>
    <col min="13833" max="13833" width="15.83203125" customWidth="1"/>
    <col min="13834" max="13835" width="16.5" customWidth="1"/>
    <col min="13836" max="13836" width="5.5" customWidth="1"/>
    <col min="13837" max="13837" width="5.1640625" customWidth="1"/>
    <col min="13838" max="13838" width="4.83203125" customWidth="1"/>
    <col min="13839" max="13839" width="5.5" customWidth="1"/>
    <col min="14081" max="14083" width="3" customWidth="1"/>
    <col min="14084" max="14085" width="3.1640625" customWidth="1"/>
    <col min="14086" max="14086" width="2.83203125" customWidth="1"/>
    <col min="14087" max="14087" width="31.1640625" customWidth="1"/>
    <col min="14088" max="14088" width="4.33203125" customWidth="1"/>
    <col min="14089" max="14089" width="15.83203125" customWidth="1"/>
    <col min="14090" max="14091" width="16.5" customWidth="1"/>
    <col min="14092" max="14092" width="5.5" customWidth="1"/>
    <col min="14093" max="14093" width="5.1640625" customWidth="1"/>
    <col min="14094" max="14094" width="4.83203125" customWidth="1"/>
    <col min="14095" max="14095" width="5.5" customWidth="1"/>
    <col min="14337" max="14339" width="3" customWidth="1"/>
    <col min="14340" max="14341" width="3.1640625" customWidth="1"/>
    <col min="14342" max="14342" width="2.83203125" customWidth="1"/>
    <col min="14343" max="14343" width="31.1640625" customWidth="1"/>
    <col min="14344" max="14344" width="4.33203125" customWidth="1"/>
    <col min="14345" max="14345" width="15.83203125" customWidth="1"/>
    <col min="14346" max="14347" width="16.5" customWidth="1"/>
    <col min="14348" max="14348" width="5.5" customWidth="1"/>
    <col min="14349" max="14349" width="5.1640625" customWidth="1"/>
    <col min="14350" max="14350" width="4.83203125" customWidth="1"/>
    <col min="14351" max="14351" width="5.5" customWidth="1"/>
    <col min="14593" max="14595" width="3" customWidth="1"/>
    <col min="14596" max="14597" width="3.1640625" customWidth="1"/>
    <col min="14598" max="14598" width="2.83203125" customWidth="1"/>
    <col min="14599" max="14599" width="31.1640625" customWidth="1"/>
    <col min="14600" max="14600" width="4.33203125" customWidth="1"/>
    <col min="14601" max="14601" width="15.83203125" customWidth="1"/>
    <col min="14602" max="14603" width="16.5" customWidth="1"/>
    <col min="14604" max="14604" width="5.5" customWidth="1"/>
    <col min="14605" max="14605" width="5.1640625" customWidth="1"/>
    <col min="14606" max="14606" width="4.83203125" customWidth="1"/>
    <col min="14607" max="14607" width="5.5" customWidth="1"/>
    <col min="14849" max="14851" width="3" customWidth="1"/>
    <col min="14852" max="14853" width="3.1640625" customWidth="1"/>
    <col min="14854" max="14854" width="2.83203125" customWidth="1"/>
    <col min="14855" max="14855" width="31.1640625" customWidth="1"/>
    <col min="14856" max="14856" width="4.33203125" customWidth="1"/>
    <col min="14857" max="14857" width="15.83203125" customWidth="1"/>
    <col min="14858" max="14859" width="16.5" customWidth="1"/>
    <col min="14860" max="14860" width="5.5" customWidth="1"/>
    <col min="14861" max="14861" width="5.1640625" customWidth="1"/>
    <col min="14862" max="14862" width="4.83203125" customWidth="1"/>
    <col min="14863" max="14863" width="5.5" customWidth="1"/>
    <col min="15105" max="15107" width="3" customWidth="1"/>
    <col min="15108" max="15109" width="3.1640625" customWidth="1"/>
    <col min="15110" max="15110" width="2.83203125" customWidth="1"/>
    <col min="15111" max="15111" width="31.1640625" customWidth="1"/>
    <col min="15112" max="15112" width="4.33203125" customWidth="1"/>
    <col min="15113" max="15113" width="15.83203125" customWidth="1"/>
    <col min="15114" max="15115" width="16.5" customWidth="1"/>
    <col min="15116" max="15116" width="5.5" customWidth="1"/>
    <col min="15117" max="15117" width="5.1640625" customWidth="1"/>
    <col min="15118" max="15118" width="4.83203125" customWidth="1"/>
    <col min="15119" max="15119" width="5.5" customWidth="1"/>
    <col min="15361" max="15363" width="3" customWidth="1"/>
    <col min="15364" max="15365" width="3.1640625" customWidth="1"/>
    <col min="15366" max="15366" width="2.83203125" customWidth="1"/>
    <col min="15367" max="15367" width="31.1640625" customWidth="1"/>
    <col min="15368" max="15368" width="4.33203125" customWidth="1"/>
    <col min="15369" max="15369" width="15.83203125" customWidth="1"/>
    <col min="15370" max="15371" width="16.5" customWidth="1"/>
    <col min="15372" max="15372" width="5.5" customWidth="1"/>
    <col min="15373" max="15373" width="5.1640625" customWidth="1"/>
    <col min="15374" max="15374" width="4.83203125" customWidth="1"/>
    <col min="15375" max="15375" width="5.5" customWidth="1"/>
    <col min="15617" max="15619" width="3" customWidth="1"/>
    <col min="15620" max="15621" width="3.1640625" customWidth="1"/>
    <col min="15622" max="15622" width="2.83203125" customWidth="1"/>
    <col min="15623" max="15623" width="31.1640625" customWidth="1"/>
    <col min="15624" max="15624" width="4.33203125" customWidth="1"/>
    <col min="15625" max="15625" width="15.83203125" customWidth="1"/>
    <col min="15626" max="15627" width="16.5" customWidth="1"/>
    <col min="15628" max="15628" width="5.5" customWidth="1"/>
    <col min="15629" max="15629" width="5.1640625" customWidth="1"/>
    <col min="15630" max="15630" width="4.83203125" customWidth="1"/>
    <col min="15631" max="15631" width="5.5" customWidth="1"/>
    <col min="15873" max="15875" width="3" customWidth="1"/>
    <col min="15876" max="15877" width="3.1640625" customWidth="1"/>
    <col min="15878" max="15878" width="2.83203125" customWidth="1"/>
    <col min="15879" max="15879" width="31.1640625" customWidth="1"/>
    <col min="15880" max="15880" width="4.33203125" customWidth="1"/>
    <col min="15881" max="15881" width="15.83203125" customWidth="1"/>
    <col min="15882" max="15883" width="16.5" customWidth="1"/>
    <col min="15884" max="15884" width="5.5" customWidth="1"/>
    <col min="15885" max="15885" width="5.1640625" customWidth="1"/>
    <col min="15886" max="15886" width="4.83203125" customWidth="1"/>
    <col min="15887" max="15887" width="5.5" customWidth="1"/>
    <col min="16129" max="16131" width="3" customWidth="1"/>
    <col min="16132" max="16133" width="3.1640625" customWidth="1"/>
    <col min="16134" max="16134" width="2.83203125" customWidth="1"/>
    <col min="16135" max="16135" width="31.1640625" customWidth="1"/>
    <col min="16136" max="16136" width="4.33203125" customWidth="1"/>
    <col min="16137" max="16137" width="15.83203125" customWidth="1"/>
    <col min="16138" max="16139" width="16.5" customWidth="1"/>
    <col min="16140" max="16140" width="5.5" customWidth="1"/>
    <col min="16141" max="16141" width="5.1640625" customWidth="1"/>
    <col min="16142" max="16142" width="4.83203125" customWidth="1"/>
    <col min="16143" max="16143" width="5.5" customWidth="1"/>
  </cols>
  <sheetData>
    <row r="1" spans="4:15" ht="13.15" customHeight="1">
      <c r="J1" s="326" t="s">
        <v>0</v>
      </c>
      <c r="K1" s="326"/>
      <c r="L1" s="326"/>
      <c r="M1" s="326"/>
      <c r="N1" s="326"/>
      <c r="O1" s="326"/>
    </row>
    <row r="2" spans="4:15" ht="12.75" customHeight="1">
      <c r="J2" s="321" t="s">
        <v>1</v>
      </c>
      <c r="K2" s="321"/>
      <c r="L2" s="321"/>
      <c r="M2" s="321"/>
      <c r="N2" s="321"/>
      <c r="O2" s="321"/>
    </row>
    <row r="3" spans="4:15" ht="19.149999999999999" customHeight="1">
      <c r="J3" s="321" t="s">
        <v>2</v>
      </c>
      <c r="K3" s="327"/>
      <c r="L3" s="327"/>
      <c r="M3" s="327"/>
      <c r="N3" s="327"/>
      <c r="O3" s="327"/>
    </row>
    <row r="4" spans="4:15" ht="19.149999999999999" customHeight="1">
      <c r="J4" s="20"/>
      <c r="K4" s="22"/>
      <c r="L4" s="22"/>
      <c r="M4" s="22"/>
      <c r="N4" s="22"/>
      <c r="O4" s="22"/>
    </row>
    <row r="5" spans="4:15">
      <c r="G5" s="328" t="s">
        <v>3</v>
      </c>
      <c r="H5" s="328"/>
      <c r="I5" s="328"/>
      <c r="J5" s="328"/>
      <c r="K5" s="328"/>
      <c r="L5" s="20"/>
      <c r="M5" s="20"/>
      <c r="N5" s="20"/>
      <c r="O5" s="20"/>
    </row>
    <row r="6" spans="4:15">
      <c r="G6" s="329" t="s">
        <v>4</v>
      </c>
      <c r="H6" s="329"/>
      <c r="I6" s="329"/>
      <c r="J6" s="329"/>
      <c r="K6" s="329"/>
      <c r="L6" s="20"/>
      <c r="M6" s="20"/>
      <c r="N6" s="20"/>
      <c r="O6" s="20"/>
    </row>
    <row r="7" spans="4:15">
      <c r="J7" s="20"/>
      <c r="K7" s="20"/>
      <c r="L7" s="20"/>
      <c r="M7" s="20"/>
      <c r="N7" s="20"/>
      <c r="O7" s="20"/>
    </row>
    <row r="8" spans="4:15" ht="12" customHeight="1">
      <c r="D8" s="325" t="s">
        <v>5</v>
      </c>
      <c r="E8" s="313"/>
      <c r="F8" s="313"/>
      <c r="G8" s="313"/>
      <c r="H8" s="313"/>
      <c r="I8" s="313"/>
      <c r="J8" s="313"/>
      <c r="K8" s="313"/>
      <c r="L8" s="313"/>
      <c r="M8" s="313"/>
      <c r="N8" s="20"/>
      <c r="O8" s="20"/>
    </row>
    <row r="9" spans="4:15" ht="12.75" customHeight="1">
      <c r="G9" s="313" t="s">
        <v>6</v>
      </c>
      <c r="H9" s="313"/>
      <c r="I9" s="313"/>
      <c r="J9" s="313"/>
      <c r="K9" s="313"/>
      <c r="L9" s="313"/>
      <c r="M9" s="313"/>
      <c r="N9" s="20"/>
      <c r="O9" s="20"/>
    </row>
    <row r="10" spans="4:15" ht="12.75" customHeight="1">
      <c r="G10" s="314" t="s">
        <v>7</v>
      </c>
      <c r="H10" s="314"/>
      <c r="I10" s="314"/>
      <c r="J10" s="314"/>
      <c r="K10" s="314"/>
      <c r="L10" s="21"/>
      <c r="M10" s="21"/>
      <c r="N10" s="20"/>
      <c r="O10" s="20"/>
    </row>
    <row r="11" spans="4:15">
      <c r="G11" s="315" t="s">
        <v>8</v>
      </c>
      <c r="H11" s="315"/>
      <c r="I11" s="315"/>
      <c r="J11" s="316"/>
      <c r="K11" s="316"/>
      <c r="L11" s="20"/>
      <c r="M11" s="20"/>
      <c r="N11" s="20"/>
      <c r="O11" s="20"/>
    </row>
    <row r="12" spans="4:15" ht="12.75" customHeight="1">
      <c r="J12" s="20"/>
      <c r="K12" s="20"/>
      <c r="L12" s="20"/>
      <c r="M12" s="20"/>
      <c r="N12" s="20"/>
      <c r="O12" s="20"/>
    </row>
    <row r="13" spans="4:15" ht="12.75" customHeight="1">
      <c r="G13" s="317" t="s">
        <v>216</v>
      </c>
      <c r="H13" s="318"/>
      <c r="I13" s="318"/>
      <c r="J13" s="318"/>
      <c r="K13" s="20"/>
      <c r="L13" s="20"/>
      <c r="M13" s="20"/>
      <c r="N13" s="20"/>
      <c r="O13" s="20"/>
    </row>
    <row r="14" spans="4:15" ht="12.75" customHeight="1">
      <c r="G14" s="319" t="s">
        <v>10</v>
      </c>
      <c r="H14" s="319"/>
      <c r="I14" s="319"/>
      <c r="J14" s="319"/>
      <c r="K14" s="20"/>
      <c r="L14" s="20"/>
      <c r="M14" s="20"/>
      <c r="N14" s="20"/>
      <c r="O14" s="20"/>
    </row>
    <row r="15" spans="4:15" ht="12.75" customHeight="1">
      <c r="J15" s="20"/>
      <c r="K15" s="20"/>
      <c r="L15" s="20"/>
      <c r="M15" s="20"/>
      <c r="N15" s="20"/>
      <c r="O15" s="20"/>
    </row>
    <row r="16" spans="4:15" ht="13.5" customHeight="1">
      <c r="G16" s="320" t="s">
        <v>11</v>
      </c>
      <c r="H16" s="318"/>
      <c r="I16" s="318"/>
      <c r="J16" s="318"/>
      <c r="K16" s="20"/>
      <c r="L16" s="20"/>
      <c r="M16" s="20"/>
      <c r="N16" s="20"/>
      <c r="O16" s="20"/>
    </row>
    <row r="17" spans="1:15" ht="12" customHeight="1">
      <c r="G17" s="319" t="s">
        <v>12</v>
      </c>
      <c r="H17" s="319"/>
      <c r="I17" s="319"/>
      <c r="J17" s="319"/>
      <c r="K17" s="20"/>
      <c r="L17" s="20"/>
      <c r="M17" s="20"/>
      <c r="N17" s="20"/>
      <c r="O17" s="20"/>
    </row>
    <row r="18" spans="1:15" ht="13.5" customHeight="1">
      <c r="J18" s="321"/>
      <c r="K18" s="321"/>
      <c r="L18" s="321"/>
      <c r="M18" s="321"/>
      <c r="N18" s="321"/>
      <c r="O18" s="321"/>
    </row>
    <row r="19" spans="1:15">
      <c r="B19" s="4"/>
      <c r="C19" s="4"/>
      <c r="D19" s="4"/>
      <c r="E19" s="4"/>
      <c r="F19" s="4"/>
      <c r="G19" s="4"/>
      <c r="H19" s="4"/>
      <c r="I19" s="4"/>
      <c r="J19" s="322" t="s">
        <v>13</v>
      </c>
      <c r="K19" s="323"/>
      <c r="L19" s="5">
        <v>13</v>
      </c>
    </row>
    <row r="21" spans="1:15">
      <c r="B21" s="324" t="s">
        <v>14</v>
      </c>
      <c r="C21" s="324"/>
      <c r="D21" s="324"/>
      <c r="E21" s="324"/>
      <c r="F21" s="324"/>
      <c r="G21" s="324"/>
      <c r="H21" s="324"/>
      <c r="I21" s="324"/>
      <c r="J21" s="322" t="s">
        <v>15</v>
      </c>
      <c r="K21" s="323"/>
      <c r="L21" s="5">
        <v>0</v>
      </c>
      <c r="M21" s="5"/>
      <c r="N21" s="5"/>
      <c r="O21" s="5"/>
    </row>
    <row r="22" spans="1:15">
      <c r="B22" s="312" t="s">
        <v>217</v>
      </c>
      <c r="C22" s="312"/>
      <c r="D22" s="312"/>
      <c r="E22" s="312"/>
      <c r="F22" s="312"/>
      <c r="G22" s="312"/>
      <c r="H22" s="312"/>
      <c r="I22" s="312"/>
    </row>
    <row r="23" spans="1:15">
      <c r="B23" s="305" t="s">
        <v>17</v>
      </c>
      <c r="C23" s="305"/>
      <c r="D23" s="305"/>
      <c r="E23" s="305"/>
      <c r="F23" s="305"/>
      <c r="G23" s="305"/>
      <c r="H23" s="305"/>
      <c r="I23" s="305"/>
    </row>
    <row r="24" spans="1:15" ht="13.15" customHeight="1">
      <c r="K24" s="6" t="s">
        <v>18</v>
      </c>
    </row>
    <row r="25" spans="1:15">
      <c r="A25" s="306" t="s">
        <v>19</v>
      </c>
      <c r="B25" s="306"/>
      <c r="C25" s="306"/>
      <c r="D25" s="306"/>
      <c r="E25" s="306"/>
      <c r="F25" s="306"/>
      <c r="G25" s="264" t="s">
        <v>20</v>
      </c>
      <c r="H25" s="309" t="s">
        <v>21</v>
      </c>
      <c r="I25" s="270" t="s">
        <v>22</v>
      </c>
      <c r="J25" s="270" t="s">
        <v>23</v>
      </c>
      <c r="K25" s="270" t="s">
        <v>24</v>
      </c>
    </row>
    <row r="26" spans="1:15">
      <c r="A26" s="307"/>
      <c r="B26" s="307"/>
      <c r="C26" s="307"/>
      <c r="D26" s="307"/>
      <c r="E26" s="307"/>
      <c r="F26" s="307"/>
      <c r="G26" s="265"/>
      <c r="H26" s="310"/>
      <c r="I26" s="271"/>
      <c r="J26" s="271"/>
      <c r="K26" s="271"/>
    </row>
    <row r="27" spans="1:15" ht="31.9" customHeight="1">
      <c r="A27" s="308"/>
      <c r="B27" s="308"/>
      <c r="C27" s="308"/>
      <c r="D27" s="308"/>
      <c r="E27" s="308"/>
      <c r="F27" s="308"/>
      <c r="G27" s="266"/>
      <c r="H27" s="311"/>
      <c r="I27" s="272"/>
      <c r="J27" s="272"/>
      <c r="K27" s="272"/>
    </row>
    <row r="28" spans="1:15">
      <c r="A28" s="301">
        <v>1</v>
      </c>
      <c r="B28" s="301"/>
      <c r="C28" s="301"/>
      <c r="D28" s="301"/>
      <c r="E28" s="301"/>
      <c r="F28" s="301"/>
      <c r="G28" s="19">
        <v>2</v>
      </c>
      <c r="H28" s="19">
        <v>3</v>
      </c>
      <c r="I28" s="19">
        <v>4</v>
      </c>
      <c r="J28" s="19">
        <v>5</v>
      </c>
      <c r="K28" s="19">
        <v>6</v>
      </c>
    </row>
    <row r="29" spans="1:15" ht="20.25" customHeight="1">
      <c r="A29" s="8">
        <v>2</v>
      </c>
      <c r="B29" s="9"/>
      <c r="C29" s="9"/>
      <c r="D29" s="9"/>
      <c r="E29" s="9"/>
      <c r="F29" s="9"/>
      <c r="G29" s="10" t="s">
        <v>25</v>
      </c>
      <c r="H29" s="8">
        <v>1</v>
      </c>
      <c r="I29" s="11">
        <f>I30+I36+I54+I68+I72+I82+I89</f>
        <v>177.8</v>
      </c>
      <c r="J29" s="11">
        <f>J30+J36+J54+J68+J72+J82+J89</f>
        <v>177.8</v>
      </c>
      <c r="K29" s="11">
        <f>K30+K36+K54+K68+K72+K82+K89</f>
        <v>35.699999999999996</v>
      </c>
    </row>
    <row r="30" spans="1:15" ht="24.75" customHeight="1">
      <c r="A30" s="12">
        <v>2</v>
      </c>
      <c r="B30" s="12">
        <v>1</v>
      </c>
      <c r="C30" s="13"/>
      <c r="D30" s="13"/>
      <c r="E30" s="13"/>
      <c r="F30" s="13"/>
      <c r="G30" s="14" t="s">
        <v>26</v>
      </c>
      <c r="H30" s="12">
        <v>2</v>
      </c>
      <c r="I30" s="15">
        <f>I31+I34</f>
        <v>0</v>
      </c>
      <c r="J30" s="15">
        <f>J31+J34</f>
        <v>0</v>
      </c>
      <c r="K30" s="15">
        <f>K31+K34</f>
        <v>0</v>
      </c>
    </row>
    <row r="31" spans="1:15">
      <c r="A31" s="13">
        <v>2</v>
      </c>
      <c r="B31" s="13">
        <v>1</v>
      </c>
      <c r="C31" s="13">
        <v>1</v>
      </c>
      <c r="D31" s="13"/>
      <c r="E31" s="13"/>
      <c r="F31" s="13"/>
      <c r="G31" s="16" t="s">
        <v>27</v>
      </c>
      <c r="H31" s="13">
        <v>3</v>
      </c>
      <c r="I31" s="17">
        <f>I32+I33</f>
        <v>0</v>
      </c>
      <c r="J31" s="17">
        <f>J32+J33</f>
        <v>0</v>
      </c>
      <c r="K31" s="17">
        <f>K32+K33</f>
        <v>0</v>
      </c>
    </row>
    <row r="32" spans="1:15">
      <c r="A32" s="13">
        <v>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6" t="s">
        <v>28</v>
      </c>
      <c r="H32" s="13">
        <v>4</v>
      </c>
      <c r="I32" s="18">
        <v>0</v>
      </c>
      <c r="J32" s="18">
        <v>0</v>
      </c>
      <c r="K32" s="18">
        <v>0</v>
      </c>
    </row>
    <row r="33" spans="1:11">
      <c r="A33" s="13">
        <v>2</v>
      </c>
      <c r="B33" s="13">
        <v>1</v>
      </c>
      <c r="C33" s="13">
        <v>1</v>
      </c>
      <c r="D33" s="13">
        <v>1</v>
      </c>
      <c r="E33" s="13">
        <v>1</v>
      </c>
      <c r="F33" s="13">
        <v>2</v>
      </c>
      <c r="G33" s="16" t="s">
        <v>29</v>
      </c>
      <c r="H33" s="13">
        <v>5</v>
      </c>
      <c r="I33" s="18">
        <v>0</v>
      </c>
      <c r="J33" s="18">
        <v>0</v>
      </c>
      <c r="K33" s="18">
        <v>0</v>
      </c>
    </row>
    <row r="34" spans="1:11" ht="13.5" customHeight="1">
      <c r="A34" s="13">
        <v>2</v>
      </c>
      <c r="B34" s="13">
        <v>1</v>
      </c>
      <c r="C34" s="13">
        <v>2</v>
      </c>
      <c r="D34" s="13"/>
      <c r="E34" s="13"/>
      <c r="F34" s="13"/>
      <c r="G34" s="16" t="s">
        <v>30</v>
      </c>
      <c r="H34" s="13">
        <v>6</v>
      </c>
      <c r="I34" s="17">
        <f>I35</f>
        <v>0</v>
      </c>
      <c r="J34" s="17">
        <f>J35</f>
        <v>0</v>
      </c>
      <c r="K34" s="17">
        <f>K35</f>
        <v>0</v>
      </c>
    </row>
    <row r="35" spans="1:11" ht="16.5" customHeight="1">
      <c r="A35" s="13">
        <v>2</v>
      </c>
      <c r="B35" s="13">
        <v>1</v>
      </c>
      <c r="C35" s="13">
        <v>2</v>
      </c>
      <c r="D35" s="13">
        <v>1</v>
      </c>
      <c r="E35" s="13">
        <v>1</v>
      </c>
      <c r="F35" s="13">
        <v>1</v>
      </c>
      <c r="G35" s="16" t="s">
        <v>30</v>
      </c>
      <c r="H35" s="13">
        <v>7</v>
      </c>
      <c r="I35" s="18">
        <v>0</v>
      </c>
      <c r="J35" s="18">
        <v>0</v>
      </c>
      <c r="K35" s="18">
        <v>0</v>
      </c>
    </row>
    <row r="36" spans="1:11" ht="21">
      <c r="A36" s="12">
        <v>2</v>
      </c>
      <c r="B36" s="12">
        <v>2</v>
      </c>
      <c r="C36" s="13"/>
      <c r="D36" s="13"/>
      <c r="E36" s="13"/>
      <c r="F36" s="13"/>
      <c r="G36" s="14" t="s">
        <v>31</v>
      </c>
      <c r="H36" s="12">
        <v>8</v>
      </c>
      <c r="I36" s="15">
        <f>I37</f>
        <v>177.8</v>
      </c>
      <c r="J36" s="15">
        <f>J37</f>
        <v>177.8</v>
      </c>
      <c r="K36" s="15">
        <f>K37</f>
        <v>35.699999999999996</v>
      </c>
    </row>
    <row r="37" spans="1:11" ht="22.5">
      <c r="A37" s="13">
        <v>2</v>
      </c>
      <c r="B37" s="13">
        <v>2</v>
      </c>
      <c r="C37" s="13">
        <v>1</v>
      </c>
      <c r="D37" s="13"/>
      <c r="E37" s="13"/>
      <c r="F37" s="13"/>
      <c r="G37" s="16" t="s">
        <v>32</v>
      </c>
      <c r="H37" s="13">
        <v>9</v>
      </c>
      <c r="I37" s="17">
        <f>I38+I39+I40+I41+I42+I43+I44+I45+I46+I47+I48+I49+I50+I51+I52+I53</f>
        <v>177.8</v>
      </c>
      <c r="J37" s="17">
        <f>J38+J39+J40+J41+J42+J43+J44+J45+J46+J47+J48+J49+J50+J51+J52+J53</f>
        <v>177.8</v>
      </c>
      <c r="K37" s="17">
        <f>K38+K39+K40+K41+K42+K43+K44+K45+K46+K47+K48+K49+K50+K51+K52+K53</f>
        <v>35.699999999999996</v>
      </c>
    </row>
    <row r="38" spans="1:11">
      <c r="A38" s="13">
        <v>2</v>
      </c>
      <c r="B38" s="13">
        <v>2</v>
      </c>
      <c r="C38" s="13">
        <v>1</v>
      </c>
      <c r="D38" s="13">
        <v>1</v>
      </c>
      <c r="E38" s="13">
        <v>1</v>
      </c>
      <c r="F38" s="13">
        <v>1</v>
      </c>
      <c r="G38" s="16" t="s">
        <v>33</v>
      </c>
      <c r="H38" s="13">
        <v>10</v>
      </c>
      <c r="I38" s="18">
        <v>0</v>
      </c>
      <c r="J38" s="18">
        <v>0</v>
      </c>
      <c r="K38" s="18">
        <v>0</v>
      </c>
    </row>
    <row r="39" spans="1:11" ht="28.5" customHeight="1">
      <c r="A39" s="13">
        <v>2</v>
      </c>
      <c r="B39" s="13">
        <v>2</v>
      </c>
      <c r="C39" s="13">
        <v>1</v>
      </c>
      <c r="D39" s="13">
        <v>1</v>
      </c>
      <c r="E39" s="13">
        <v>1</v>
      </c>
      <c r="F39" s="13">
        <v>2</v>
      </c>
      <c r="G39" s="16" t="s">
        <v>34</v>
      </c>
      <c r="H39" s="13">
        <v>11</v>
      </c>
      <c r="I39" s="18">
        <v>0</v>
      </c>
      <c r="J39" s="18">
        <v>0</v>
      </c>
      <c r="K39" s="18">
        <v>0</v>
      </c>
    </row>
    <row r="40" spans="1:11">
      <c r="A40" s="13">
        <v>2</v>
      </c>
      <c r="B40" s="13">
        <v>2</v>
      </c>
      <c r="C40" s="13">
        <v>1</v>
      </c>
      <c r="D40" s="13">
        <v>1</v>
      </c>
      <c r="E40" s="13">
        <v>1</v>
      </c>
      <c r="F40" s="13">
        <v>5</v>
      </c>
      <c r="G40" s="16" t="s">
        <v>35</v>
      </c>
      <c r="H40" s="13">
        <v>12</v>
      </c>
      <c r="I40" s="18">
        <v>0</v>
      </c>
      <c r="J40" s="18">
        <v>0</v>
      </c>
      <c r="K40" s="18">
        <v>0</v>
      </c>
    </row>
    <row r="41" spans="1:11">
      <c r="A41" s="13">
        <v>2</v>
      </c>
      <c r="B41" s="13">
        <v>2</v>
      </c>
      <c r="C41" s="13">
        <v>1</v>
      </c>
      <c r="D41" s="13">
        <v>1</v>
      </c>
      <c r="E41" s="13">
        <v>1</v>
      </c>
      <c r="F41" s="13">
        <v>6</v>
      </c>
      <c r="G41" s="16" t="s">
        <v>36</v>
      </c>
      <c r="H41" s="13">
        <v>13</v>
      </c>
      <c r="I41" s="18">
        <v>0</v>
      </c>
      <c r="J41" s="18">
        <v>0</v>
      </c>
      <c r="K41" s="18">
        <v>0</v>
      </c>
    </row>
    <row r="42" spans="1:11">
      <c r="A42" s="13">
        <v>2</v>
      </c>
      <c r="B42" s="13">
        <v>2</v>
      </c>
      <c r="C42" s="13">
        <v>1</v>
      </c>
      <c r="D42" s="13">
        <v>1</v>
      </c>
      <c r="E42" s="13">
        <v>1</v>
      </c>
      <c r="F42" s="13">
        <v>7</v>
      </c>
      <c r="G42" s="16" t="s">
        <v>37</v>
      </c>
      <c r="H42" s="13">
        <v>14</v>
      </c>
      <c r="I42" s="18">
        <v>0</v>
      </c>
      <c r="J42" s="18">
        <v>0</v>
      </c>
      <c r="K42" s="18">
        <v>0</v>
      </c>
    </row>
    <row r="43" spans="1:11">
      <c r="A43" s="13">
        <v>2</v>
      </c>
      <c r="B43" s="13">
        <v>2</v>
      </c>
      <c r="C43" s="13">
        <v>1</v>
      </c>
      <c r="D43" s="13">
        <v>1</v>
      </c>
      <c r="E43" s="13">
        <v>1</v>
      </c>
      <c r="F43" s="13">
        <v>8</v>
      </c>
      <c r="G43" s="16" t="s">
        <v>38</v>
      </c>
      <c r="H43" s="13">
        <v>15</v>
      </c>
      <c r="I43" s="18">
        <v>0</v>
      </c>
      <c r="J43" s="18">
        <v>0</v>
      </c>
      <c r="K43" s="18">
        <v>0</v>
      </c>
    </row>
    <row r="44" spans="1:11">
      <c r="A44" s="13">
        <v>2</v>
      </c>
      <c r="B44" s="13">
        <v>2</v>
      </c>
      <c r="C44" s="13">
        <v>1</v>
      </c>
      <c r="D44" s="13">
        <v>1</v>
      </c>
      <c r="E44" s="13">
        <v>1</v>
      </c>
      <c r="F44" s="13">
        <v>10</v>
      </c>
      <c r="G44" s="16" t="s">
        <v>39</v>
      </c>
      <c r="H44" s="13">
        <v>16</v>
      </c>
      <c r="I44" s="18">
        <v>1.4</v>
      </c>
      <c r="J44" s="18">
        <v>1.4</v>
      </c>
      <c r="K44" s="18">
        <v>1.4</v>
      </c>
    </row>
    <row r="45" spans="1:11" ht="33.75" customHeight="1">
      <c r="A45" s="13">
        <v>2</v>
      </c>
      <c r="B45" s="13">
        <v>2</v>
      </c>
      <c r="C45" s="13">
        <v>1</v>
      </c>
      <c r="D45" s="13">
        <v>1</v>
      </c>
      <c r="E45" s="13">
        <v>1</v>
      </c>
      <c r="F45" s="13">
        <v>11</v>
      </c>
      <c r="G45" s="16" t="s">
        <v>40</v>
      </c>
      <c r="H45" s="13">
        <v>17</v>
      </c>
      <c r="I45" s="18">
        <v>0</v>
      </c>
      <c r="J45" s="18">
        <v>0</v>
      </c>
      <c r="K45" s="18">
        <v>0</v>
      </c>
    </row>
    <row r="46" spans="1:11" ht="16.5" customHeight="1">
      <c r="A46" s="13">
        <v>2</v>
      </c>
      <c r="B46" s="13">
        <v>2</v>
      </c>
      <c r="C46" s="13">
        <v>1</v>
      </c>
      <c r="D46" s="13">
        <v>1</v>
      </c>
      <c r="E46" s="13">
        <v>1</v>
      </c>
      <c r="F46" s="13">
        <v>12</v>
      </c>
      <c r="G46" s="16" t="s">
        <v>41</v>
      </c>
      <c r="H46" s="13">
        <v>18</v>
      </c>
      <c r="I46" s="18">
        <v>0</v>
      </c>
      <c r="J46" s="18">
        <v>0</v>
      </c>
      <c r="K46" s="18">
        <v>0</v>
      </c>
    </row>
    <row r="47" spans="1:11" ht="31.5" customHeight="1">
      <c r="A47" s="13">
        <v>2</v>
      </c>
      <c r="B47" s="13">
        <v>2</v>
      </c>
      <c r="C47" s="13">
        <v>1</v>
      </c>
      <c r="D47" s="13">
        <v>1</v>
      </c>
      <c r="E47" s="13">
        <v>1</v>
      </c>
      <c r="F47" s="13">
        <v>14</v>
      </c>
      <c r="G47" s="16" t="s">
        <v>42</v>
      </c>
      <c r="H47" s="13">
        <v>19</v>
      </c>
      <c r="I47" s="18">
        <v>0</v>
      </c>
      <c r="J47" s="18">
        <v>0</v>
      </c>
      <c r="K47" s="18">
        <v>0</v>
      </c>
    </row>
    <row r="48" spans="1:11" ht="22.5">
      <c r="A48" s="13">
        <v>2</v>
      </c>
      <c r="B48" s="13">
        <v>2</v>
      </c>
      <c r="C48" s="13">
        <v>1</v>
      </c>
      <c r="D48" s="13">
        <v>1</v>
      </c>
      <c r="E48" s="13">
        <v>1</v>
      </c>
      <c r="F48" s="13">
        <v>15</v>
      </c>
      <c r="G48" s="16" t="s">
        <v>43</v>
      </c>
      <c r="H48" s="13">
        <v>20</v>
      </c>
      <c r="I48" s="18">
        <v>0</v>
      </c>
      <c r="J48" s="18">
        <v>0</v>
      </c>
      <c r="K48" s="18">
        <v>0</v>
      </c>
    </row>
    <row r="49" spans="1:11">
      <c r="A49" s="13">
        <v>2</v>
      </c>
      <c r="B49" s="13">
        <v>2</v>
      </c>
      <c r="C49" s="13">
        <v>1</v>
      </c>
      <c r="D49" s="13">
        <v>1</v>
      </c>
      <c r="E49" s="13">
        <v>1</v>
      </c>
      <c r="F49" s="13">
        <v>16</v>
      </c>
      <c r="G49" s="16" t="s">
        <v>44</v>
      </c>
      <c r="H49" s="13">
        <v>21</v>
      </c>
      <c r="I49" s="18">
        <v>0</v>
      </c>
      <c r="J49" s="18">
        <v>0</v>
      </c>
      <c r="K49" s="18">
        <v>0</v>
      </c>
    </row>
    <row r="50" spans="1:11" ht="22.5">
      <c r="A50" s="13">
        <v>2</v>
      </c>
      <c r="B50" s="13">
        <v>2</v>
      </c>
      <c r="C50" s="13">
        <v>1</v>
      </c>
      <c r="D50" s="13">
        <v>1</v>
      </c>
      <c r="E50" s="13">
        <v>1</v>
      </c>
      <c r="F50" s="13">
        <v>17</v>
      </c>
      <c r="G50" s="16" t="s">
        <v>45</v>
      </c>
      <c r="H50" s="13">
        <v>22</v>
      </c>
      <c r="I50" s="18">
        <v>0</v>
      </c>
      <c r="J50" s="18">
        <v>0</v>
      </c>
      <c r="K50" s="18">
        <v>0</v>
      </c>
    </row>
    <row r="51" spans="1:11" ht="22.5">
      <c r="A51" s="13">
        <v>2</v>
      </c>
      <c r="B51" s="13">
        <v>2</v>
      </c>
      <c r="C51" s="13">
        <v>1</v>
      </c>
      <c r="D51" s="13">
        <v>1</v>
      </c>
      <c r="E51" s="13">
        <v>1</v>
      </c>
      <c r="F51" s="13">
        <v>18</v>
      </c>
      <c r="G51" s="16" t="s">
        <v>46</v>
      </c>
      <c r="H51" s="13">
        <v>23</v>
      </c>
      <c r="I51" s="18">
        <v>0</v>
      </c>
      <c r="J51" s="18">
        <v>0</v>
      </c>
      <c r="K51" s="18">
        <v>0</v>
      </c>
    </row>
    <row r="52" spans="1:11">
      <c r="A52" s="13">
        <v>2</v>
      </c>
      <c r="B52" s="13">
        <v>2</v>
      </c>
      <c r="C52" s="13">
        <v>1</v>
      </c>
      <c r="D52" s="13">
        <v>1</v>
      </c>
      <c r="E52" s="13">
        <v>1</v>
      </c>
      <c r="F52" s="13">
        <v>20</v>
      </c>
      <c r="G52" s="16" t="s">
        <v>47</v>
      </c>
      <c r="H52" s="13">
        <v>24</v>
      </c>
      <c r="I52" s="18">
        <v>0</v>
      </c>
      <c r="J52" s="18">
        <v>0</v>
      </c>
      <c r="K52" s="18">
        <v>0</v>
      </c>
    </row>
    <row r="53" spans="1:11">
      <c r="A53" s="13">
        <v>2</v>
      </c>
      <c r="B53" s="13">
        <v>2</v>
      </c>
      <c r="C53" s="13">
        <v>1</v>
      </c>
      <c r="D53" s="13">
        <v>1</v>
      </c>
      <c r="E53" s="13">
        <v>1</v>
      </c>
      <c r="F53" s="13">
        <v>30</v>
      </c>
      <c r="G53" s="16" t="s">
        <v>48</v>
      </c>
      <c r="H53" s="13">
        <v>25</v>
      </c>
      <c r="I53" s="18">
        <v>176.4</v>
      </c>
      <c r="J53" s="18">
        <v>176.4</v>
      </c>
      <c r="K53" s="18">
        <v>34.299999999999997</v>
      </c>
    </row>
    <row r="54" spans="1:11">
      <c r="A54" s="12">
        <v>2</v>
      </c>
      <c r="B54" s="12">
        <v>3</v>
      </c>
      <c r="C54" s="13"/>
      <c r="D54" s="13"/>
      <c r="E54" s="13"/>
      <c r="F54" s="13"/>
      <c r="G54" s="14" t="s">
        <v>49</v>
      </c>
      <c r="H54" s="12">
        <v>26</v>
      </c>
      <c r="I54" s="15">
        <f>I55+I66</f>
        <v>0</v>
      </c>
      <c r="J54" s="15">
        <f>J55+J66</f>
        <v>0</v>
      </c>
      <c r="K54" s="15">
        <f>K55+K66</f>
        <v>0</v>
      </c>
    </row>
    <row r="55" spans="1:11">
      <c r="A55" s="13">
        <v>2</v>
      </c>
      <c r="B55" s="13">
        <v>3</v>
      </c>
      <c r="C55" s="13">
        <v>1</v>
      </c>
      <c r="D55" s="13"/>
      <c r="E55" s="13"/>
      <c r="F55" s="13"/>
      <c r="G55" s="16" t="s">
        <v>50</v>
      </c>
      <c r="H55" s="13">
        <v>27</v>
      </c>
      <c r="I55" s="17">
        <f>I56+I59+I62</f>
        <v>0</v>
      </c>
      <c r="J55" s="17">
        <f>J56+J59+J62</f>
        <v>0</v>
      </c>
      <c r="K55" s="17">
        <f>K56+K59+K62</f>
        <v>0</v>
      </c>
    </row>
    <row r="56" spans="1:11">
      <c r="A56" s="13">
        <v>2</v>
      </c>
      <c r="B56" s="13">
        <v>3</v>
      </c>
      <c r="C56" s="13">
        <v>1</v>
      </c>
      <c r="D56" s="13">
        <v>1</v>
      </c>
      <c r="E56" s="13"/>
      <c r="F56" s="13"/>
      <c r="G56" s="16" t="s">
        <v>51</v>
      </c>
      <c r="H56" s="13">
        <v>28</v>
      </c>
      <c r="I56" s="17">
        <f>I57+I58</f>
        <v>0</v>
      </c>
      <c r="J56" s="17">
        <f>J57+J58</f>
        <v>0</v>
      </c>
      <c r="K56" s="17">
        <f>K57+K58</f>
        <v>0</v>
      </c>
    </row>
    <row r="57" spans="1:11" ht="22.5">
      <c r="A57" s="13">
        <v>2</v>
      </c>
      <c r="B57" s="13">
        <v>3</v>
      </c>
      <c r="C57" s="13">
        <v>1</v>
      </c>
      <c r="D57" s="13">
        <v>1</v>
      </c>
      <c r="E57" s="13">
        <v>1</v>
      </c>
      <c r="F57" s="13">
        <v>1</v>
      </c>
      <c r="G57" s="16" t="s">
        <v>52</v>
      </c>
      <c r="H57" s="13">
        <v>29</v>
      </c>
      <c r="I57" s="18">
        <v>0</v>
      </c>
      <c r="J57" s="18">
        <v>0</v>
      </c>
      <c r="K57" s="18">
        <v>0</v>
      </c>
    </row>
    <row r="58" spans="1:11" ht="18" customHeight="1">
      <c r="A58" s="13">
        <v>2</v>
      </c>
      <c r="B58" s="13">
        <v>3</v>
      </c>
      <c r="C58" s="13">
        <v>1</v>
      </c>
      <c r="D58" s="13">
        <v>1</v>
      </c>
      <c r="E58" s="13">
        <v>1</v>
      </c>
      <c r="F58" s="13">
        <v>3</v>
      </c>
      <c r="G58" s="16" t="s">
        <v>53</v>
      </c>
      <c r="H58" s="13">
        <v>30</v>
      </c>
      <c r="I58" s="18">
        <v>0</v>
      </c>
      <c r="J58" s="18">
        <v>0</v>
      </c>
      <c r="K58" s="18">
        <v>0</v>
      </c>
    </row>
    <row r="59" spans="1:11" ht="22.5">
      <c r="A59" s="13">
        <v>2</v>
      </c>
      <c r="B59" s="13">
        <v>3</v>
      </c>
      <c r="C59" s="13">
        <v>1</v>
      </c>
      <c r="D59" s="13">
        <v>2</v>
      </c>
      <c r="E59" s="13"/>
      <c r="F59" s="13"/>
      <c r="G59" s="16" t="s">
        <v>54</v>
      </c>
      <c r="H59" s="13">
        <v>31</v>
      </c>
      <c r="I59" s="17">
        <f>I60+I61</f>
        <v>0</v>
      </c>
      <c r="J59" s="17">
        <f>J60+J61</f>
        <v>0</v>
      </c>
      <c r="K59" s="17">
        <f>K60+K61</f>
        <v>0</v>
      </c>
    </row>
    <row r="60" spans="1:11" ht="22.5">
      <c r="A60" s="13">
        <v>2</v>
      </c>
      <c r="B60" s="13">
        <v>3</v>
      </c>
      <c r="C60" s="13">
        <v>1</v>
      </c>
      <c r="D60" s="13">
        <v>2</v>
      </c>
      <c r="E60" s="13">
        <v>1</v>
      </c>
      <c r="F60" s="13">
        <v>1</v>
      </c>
      <c r="G60" s="16" t="s">
        <v>52</v>
      </c>
      <c r="H60" s="13">
        <v>32</v>
      </c>
      <c r="I60" s="18">
        <v>0</v>
      </c>
      <c r="J60" s="18">
        <v>0</v>
      </c>
      <c r="K60" s="18">
        <v>0</v>
      </c>
    </row>
    <row r="61" spans="1:11" ht="17.25" customHeight="1">
      <c r="A61" s="13">
        <v>2</v>
      </c>
      <c r="B61" s="13">
        <v>3</v>
      </c>
      <c r="C61" s="13">
        <v>1</v>
      </c>
      <c r="D61" s="13">
        <v>2</v>
      </c>
      <c r="E61" s="13">
        <v>1</v>
      </c>
      <c r="F61" s="13">
        <v>3</v>
      </c>
      <c r="G61" s="16" t="s">
        <v>53</v>
      </c>
      <c r="H61" s="13">
        <v>33</v>
      </c>
      <c r="I61" s="18">
        <v>0</v>
      </c>
      <c r="J61" s="18">
        <v>0</v>
      </c>
      <c r="K61" s="18">
        <v>0</v>
      </c>
    </row>
    <row r="62" spans="1:11">
      <c r="A62" s="13">
        <v>2</v>
      </c>
      <c r="B62" s="13">
        <v>3</v>
      </c>
      <c r="C62" s="13">
        <v>1</v>
      </c>
      <c r="D62" s="13">
        <v>3</v>
      </c>
      <c r="E62" s="13"/>
      <c r="F62" s="13"/>
      <c r="G62" s="16" t="s">
        <v>55</v>
      </c>
      <c r="H62" s="13">
        <v>34</v>
      </c>
      <c r="I62" s="17">
        <f>I63+I64+I65</f>
        <v>0</v>
      </c>
      <c r="J62" s="17">
        <f>J63+J64+J65</f>
        <v>0</v>
      </c>
      <c r="K62" s="17">
        <f>K63+K64+K65</f>
        <v>0</v>
      </c>
    </row>
    <row r="63" spans="1:11">
      <c r="A63" s="13">
        <v>2</v>
      </c>
      <c r="B63" s="13">
        <v>3</v>
      </c>
      <c r="C63" s="13">
        <v>1</v>
      </c>
      <c r="D63" s="13">
        <v>3</v>
      </c>
      <c r="E63" s="13">
        <v>1</v>
      </c>
      <c r="F63" s="13">
        <v>1</v>
      </c>
      <c r="G63" s="16" t="s">
        <v>56</v>
      </c>
      <c r="H63" s="13">
        <v>35</v>
      </c>
      <c r="I63" s="18">
        <v>0</v>
      </c>
      <c r="J63" s="18">
        <v>0</v>
      </c>
      <c r="K63" s="18">
        <v>0</v>
      </c>
    </row>
    <row r="64" spans="1:11">
      <c r="A64" s="13">
        <v>2</v>
      </c>
      <c r="B64" s="13">
        <v>3</v>
      </c>
      <c r="C64" s="13">
        <v>1</v>
      </c>
      <c r="D64" s="13">
        <v>3</v>
      </c>
      <c r="E64" s="13">
        <v>1</v>
      </c>
      <c r="F64" s="13">
        <v>2</v>
      </c>
      <c r="G64" s="16" t="s">
        <v>57</v>
      </c>
      <c r="H64" s="13">
        <v>36</v>
      </c>
      <c r="I64" s="18">
        <v>0</v>
      </c>
      <c r="J64" s="18">
        <v>0</v>
      </c>
      <c r="K64" s="18">
        <v>0</v>
      </c>
    </row>
    <row r="65" spans="1:11">
      <c r="A65" s="13">
        <v>2</v>
      </c>
      <c r="B65" s="13">
        <v>3</v>
      </c>
      <c r="C65" s="13">
        <v>1</v>
      </c>
      <c r="D65" s="13">
        <v>3</v>
      </c>
      <c r="E65" s="13">
        <v>1</v>
      </c>
      <c r="F65" s="13">
        <v>3</v>
      </c>
      <c r="G65" s="16" t="s">
        <v>58</v>
      </c>
      <c r="H65" s="13">
        <v>37</v>
      </c>
      <c r="I65" s="18">
        <v>0</v>
      </c>
      <c r="J65" s="18">
        <v>0</v>
      </c>
      <c r="K65" s="18">
        <v>0</v>
      </c>
    </row>
    <row r="66" spans="1:11">
      <c r="A66" s="13">
        <v>2</v>
      </c>
      <c r="B66" s="13">
        <v>3</v>
      </c>
      <c r="C66" s="13">
        <v>2</v>
      </c>
      <c r="D66" s="13"/>
      <c r="E66" s="13"/>
      <c r="F66" s="13"/>
      <c r="G66" s="16" t="s">
        <v>59</v>
      </c>
      <c r="H66" s="13">
        <v>38</v>
      </c>
      <c r="I66" s="17">
        <f>I67</f>
        <v>0</v>
      </c>
      <c r="J66" s="17">
        <f>J67</f>
        <v>0</v>
      </c>
      <c r="K66" s="17">
        <f>K67</f>
        <v>0</v>
      </c>
    </row>
    <row r="67" spans="1:11" ht="33.75">
      <c r="A67" s="13">
        <v>2</v>
      </c>
      <c r="B67" s="13">
        <v>3</v>
      </c>
      <c r="C67" s="13">
        <v>2</v>
      </c>
      <c r="D67" s="13">
        <v>1</v>
      </c>
      <c r="E67" s="13">
        <v>1</v>
      </c>
      <c r="F67" s="13">
        <v>1</v>
      </c>
      <c r="G67" s="16" t="s">
        <v>60</v>
      </c>
      <c r="H67" s="13">
        <v>39</v>
      </c>
      <c r="I67" s="18">
        <v>0</v>
      </c>
      <c r="J67" s="18">
        <v>0</v>
      </c>
      <c r="K67" s="18">
        <v>0</v>
      </c>
    </row>
    <row r="68" spans="1:11">
      <c r="A68" s="12">
        <v>2</v>
      </c>
      <c r="B68" s="12">
        <v>4</v>
      </c>
      <c r="C68" s="13"/>
      <c r="D68" s="13"/>
      <c r="E68" s="13"/>
      <c r="F68" s="13"/>
      <c r="G68" s="14" t="s">
        <v>61</v>
      </c>
      <c r="H68" s="12">
        <v>40</v>
      </c>
      <c r="I68" s="15">
        <f>I69</f>
        <v>0</v>
      </c>
      <c r="J68" s="15">
        <f>J69</f>
        <v>0</v>
      </c>
      <c r="K68" s="15">
        <f>K69</f>
        <v>0</v>
      </c>
    </row>
    <row r="69" spans="1:11">
      <c r="A69" s="13">
        <v>2</v>
      </c>
      <c r="B69" s="13">
        <v>4</v>
      </c>
      <c r="C69" s="13">
        <v>1</v>
      </c>
      <c r="D69" s="13"/>
      <c r="E69" s="13"/>
      <c r="F69" s="13"/>
      <c r="G69" s="16" t="s">
        <v>62</v>
      </c>
      <c r="H69" s="13">
        <v>41</v>
      </c>
      <c r="I69" s="17">
        <f>I70+I71</f>
        <v>0</v>
      </c>
      <c r="J69" s="17">
        <f>J70+J71</f>
        <v>0</v>
      </c>
      <c r="K69" s="17">
        <f>K70+K71</f>
        <v>0</v>
      </c>
    </row>
    <row r="70" spans="1:11">
      <c r="A70" s="13">
        <v>2</v>
      </c>
      <c r="B70" s="13">
        <v>4</v>
      </c>
      <c r="C70" s="13">
        <v>1</v>
      </c>
      <c r="D70" s="13">
        <v>1</v>
      </c>
      <c r="E70" s="13">
        <v>1</v>
      </c>
      <c r="F70" s="13">
        <v>2</v>
      </c>
      <c r="G70" s="16" t="s">
        <v>63</v>
      </c>
      <c r="H70" s="13">
        <v>42</v>
      </c>
      <c r="I70" s="18">
        <v>0</v>
      </c>
      <c r="J70" s="18">
        <v>0</v>
      </c>
      <c r="K70" s="18">
        <v>0</v>
      </c>
    </row>
    <row r="71" spans="1:11">
      <c r="A71" s="13">
        <v>2</v>
      </c>
      <c r="B71" s="13">
        <v>4</v>
      </c>
      <c r="C71" s="13">
        <v>1</v>
      </c>
      <c r="D71" s="13">
        <v>1</v>
      </c>
      <c r="E71" s="13">
        <v>1</v>
      </c>
      <c r="F71" s="13">
        <v>3</v>
      </c>
      <c r="G71" s="16" t="s">
        <v>64</v>
      </c>
      <c r="H71" s="13">
        <v>43</v>
      </c>
      <c r="I71" s="18">
        <v>0</v>
      </c>
      <c r="J71" s="18">
        <v>0</v>
      </c>
      <c r="K71" s="18">
        <v>0</v>
      </c>
    </row>
    <row r="72" spans="1:11">
      <c r="A72" s="12">
        <v>2</v>
      </c>
      <c r="B72" s="12">
        <v>5</v>
      </c>
      <c r="C72" s="13"/>
      <c r="D72" s="13"/>
      <c r="E72" s="13"/>
      <c r="F72" s="13"/>
      <c r="G72" s="14" t="s">
        <v>65</v>
      </c>
      <c r="H72" s="12">
        <v>44</v>
      </c>
      <c r="I72" s="15">
        <f>I73+I76+I79</f>
        <v>0</v>
      </c>
      <c r="J72" s="15">
        <f>J73+J76+J79</f>
        <v>0</v>
      </c>
      <c r="K72" s="15">
        <f>K73+K76+K79</f>
        <v>0</v>
      </c>
    </row>
    <row r="73" spans="1:11">
      <c r="A73" s="13">
        <v>2</v>
      </c>
      <c r="B73" s="13">
        <v>5</v>
      </c>
      <c r="C73" s="13">
        <v>1</v>
      </c>
      <c r="D73" s="13"/>
      <c r="E73" s="13"/>
      <c r="F73" s="13"/>
      <c r="G73" s="16" t="s">
        <v>66</v>
      </c>
      <c r="H73" s="13">
        <v>45</v>
      </c>
      <c r="I73" s="17">
        <f>I74+I75</f>
        <v>0</v>
      </c>
      <c r="J73" s="17">
        <f>J74+J75</f>
        <v>0</v>
      </c>
      <c r="K73" s="17">
        <f>K74+K75</f>
        <v>0</v>
      </c>
    </row>
    <row r="74" spans="1:11">
      <c r="A74" s="13">
        <v>2</v>
      </c>
      <c r="B74" s="13">
        <v>5</v>
      </c>
      <c r="C74" s="13">
        <v>1</v>
      </c>
      <c r="D74" s="13">
        <v>1</v>
      </c>
      <c r="E74" s="13">
        <v>1</v>
      </c>
      <c r="F74" s="13">
        <v>1</v>
      </c>
      <c r="G74" s="16" t="s">
        <v>67</v>
      </c>
      <c r="H74" s="13">
        <v>46</v>
      </c>
      <c r="I74" s="18">
        <v>0</v>
      </c>
      <c r="J74" s="18">
        <v>0</v>
      </c>
      <c r="K74" s="18">
        <v>0</v>
      </c>
    </row>
    <row r="75" spans="1:11">
      <c r="A75" s="13">
        <v>2</v>
      </c>
      <c r="B75" s="13">
        <v>5</v>
      </c>
      <c r="C75" s="13">
        <v>1</v>
      </c>
      <c r="D75" s="13">
        <v>1</v>
      </c>
      <c r="E75" s="13">
        <v>1</v>
      </c>
      <c r="F75" s="13">
        <v>2</v>
      </c>
      <c r="G75" s="16" t="s">
        <v>68</v>
      </c>
      <c r="H75" s="13">
        <v>47</v>
      </c>
      <c r="I75" s="18">
        <v>0</v>
      </c>
      <c r="J75" s="18">
        <v>0</v>
      </c>
      <c r="K75" s="18">
        <v>0</v>
      </c>
    </row>
    <row r="76" spans="1:11" ht="22.5">
      <c r="A76" s="13">
        <v>2</v>
      </c>
      <c r="B76" s="13">
        <v>5</v>
      </c>
      <c r="C76" s="13">
        <v>2</v>
      </c>
      <c r="D76" s="13"/>
      <c r="E76" s="13"/>
      <c r="F76" s="13"/>
      <c r="G76" s="16" t="s">
        <v>69</v>
      </c>
      <c r="H76" s="13">
        <v>48</v>
      </c>
      <c r="I76" s="17">
        <f>I77+I78</f>
        <v>0</v>
      </c>
      <c r="J76" s="17">
        <f>J77+J78</f>
        <v>0</v>
      </c>
      <c r="K76" s="17">
        <f>K77+K78</f>
        <v>0</v>
      </c>
    </row>
    <row r="77" spans="1:11">
      <c r="A77" s="13">
        <v>2</v>
      </c>
      <c r="B77" s="13">
        <v>5</v>
      </c>
      <c r="C77" s="13">
        <v>2</v>
      </c>
      <c r="D77" s="13">
        <v>1</v>
      </c>
      <c r="E77" s="13">
        <v>1</v>
      </c>
      <c r="F77" s="13">
        <v>1</v>
      </c>
      <c r="G77" s="16" t="s">
        <v>67</v>
      </c>
      <c r="H77" s="13">
        <v>49</v>
      </c>
      <c r="I77" s="18">
        <v>0</v>
      </c>
      <c r="J77" s="18">
        <v>0</v>
      </c>
      <c r="K77" s="18">
        <v>0</v>
      </c>
    </row>
    <row r="78" spans="1:11">
      <c r="A78" s="13">
        <v>2</v>
      </c>
      <c r="B78" s="13">
        <v>5</v>
      </c>
      <c r="C78" s="13">
        <v>2</v>
      </c>
      <c r="D78" s="13">
        <v>1</v>
      </c>
      <c r="E78" s="13">
        <v>1</v>
      </c>
      <c r="F78" s="13">
        <v>2</v>
      </c>
      <c r="G78" s="16" t="s">
        <v>68</v>
      </c>
      <c r="H78" s="13">
        <v>50</v>
      </c>
      <c r="I78" s="18">
        <v>0</v>
      </c>
      <c r="J78" s="18">
        <v>0</v>
      </c>
      <c r="K78" s="18">
        <v>0</v>
      </c>
    </row>
    <row r="79" spans="1:11" ht="14.25" customHeight="1">
      <c r="A79" s="13">
        <v>2</v>
      </c>
      <c r="B79" s="13">
        <v>5</v>
      </c>
      <c r="C79" s="13">
        <v>3</v>
      </c>
      <c r="D79" s="13"/>
      <c r="E79" s="13"/>
      <c r="F79" s="13"/>
      <c r="G79" s="16" t="s">
        <v>70</v>
      </c>
      <c r="H79" s="13">
        <v>51</v>
      </c>
      <c r="I79" s="17">
        <f>I80+I81</f>
        <v>0</v>
      </c>
      <c r="J79" s="17">
        <f>J80+J81</f>
        <v>0</v>
      </c>
      <c r="K79" s="17">
        <f>K80+K81</f>
        <v>0</v>
      </c>
    </row>
    <row r="80" spans="1:11">
      <c r="A80" s="13">
        <v>2</v>
      </c>
      <c r="B80" s="13">
        <v>5</v>
      </c>
      <c r="C80" s="13">
        <v>3</v>
      </c>
      <c r="D80" s="13">
        <v>1</v>
      </c>
      <c r="E80" s="13">
        <v>1</v>
      </c>
      <c r="F80" s="13">
        <v>1</v>
      </c>
      <c r="G80" s="16" t="s">
        <v>67</v>
      </c>
      <c r="H80" s="13">
        <v>52</v>
      </c>
      <c r="I80" s="18">
        <v>0</v>
      </c>
      <c r="J80" s="18">
        <v>0</v>
      </c>
      <c r="K80" s="18">
        <v>0</v>
      </c>
    </row>
    <row r="81" spans="1:11">
      <c r="A81" s="13">
        <v>2</v>
      </c>
      <c r="B81" s="13">
        <v>5</v>
      </c>
      <c r="C81" s="13">
        <v>3</v>
      </c>
      <c r="D81" s="13">
        <v>1</v>
      </c>
      <c r="E81" s="13">
        <v>1</v>
      </c>
      <c r="F81" s="13">
        <v>2</v>
      </c>
      <c r="G81" s="16" t="s">
        <v>68</v>
      </c>
      <c r="H81" s="13">
        <v>53</v>
      </c>
      <c r="I81" s="18">
        <v>0</v>
      </c>
      <c r="J81" s="18">
        <v>0</v>
      </c>
      <c r="K81" s="18">
        <v>0</v>
      </c>
    </row>
    <row r="82" spans="1:11" ht="21">
      <c r="A82" s="12">
        <v>2</v>
      </c>
      <c r="B82" s="12">
        <v>7</v>
      </c>
      <c r="C82" s="13"/>
      <c r="D82" s="13"/>
      <c r="E82" s="13"/>
      <c r="F82" s="13"/>
      <c r="G82" s="14" t="s">
        <v>71</v>
      </c>
      <c r="H82" s="12">
        <v>54</v>
      </c>
      <c r="I82" s="15">
        <f>I83+I86</f>
        <v>0</v>
      </c>
      <c r="J82" s="15">
        <f>J83+J86</f>
        <v>0</v>
      </c>
      <c r="K82" s="15">
        <f>K83+K86</f>
        <v>0</v>
      </c>
    </row>
    <row r="83" spans="1:11" ht="24" customHeight="1">
      <c r="A83" s="13">
        <v>2</v>
      </c>
      <c r="B83" s="13">
        <v>7</v>
      </c>
      <c r="C83" s="13">
        <v>2</v>
      </c>
      <c r="D83" s="13"/>
      <c r="E83" s="13"/>
      <c r="F83" s="13"/>
      <c r="G83" s="16" t="s">
        <v>72</v>
      </c>
      <c r="H83" s="13">
        <v>55</v>
      </c>
      <c r="I83" s="17">
        <f>I84+I85</f>
        <v>0</v>
      </c>
      <c r="J83" s="17">
        <f>J84+J85</f>
        <v>0</v>
      </c>
      <c r="K83" s="17">
        <f>K84+K85</f>
        <v>0</v>
      </c>
    </row>
    <row r="84" spans="1:11">
      <c r="A84" s="13">
        <v>2</v>
      </c>
      <c r="B84" s="13">
        <v>7</v>
      </c>
      <c r="C84" s="13">
        <v>2</v>
      </c>
      <c r="D84" s="13">
        <v>1</v>
      </c>
      <c r="E84" s="13">
        <v>1</v>
      </c>
      <c r="F84" s="13">
        <v>1</v>
      </c>
      <c r="G84" s="16" t="s">
        <v>73</v>
      </c>
      <c r="H84" s="13">
        <v>56</v>
      </c>
      <c r="I84" s="18">
        <v>0</v>
      </c>
      <c r="J84" s="18">
        <v>0</v>
      </c>
      <c r="K84" s="18">
        <v>0</v>
      </c>
    </row>
    <row r="85" spans="1:11">
      <c r="A85" s="13">
        <v>2</v>
      </c>
      <c r="B85" s="13">
        <v>7</v>
      </c>
      <c r="C85" s="13">
        <v>2</v>
      </c>
      <c r="D85" s="13">
        <v>1</v>
      </c>
      <c r="E85" s="13">
        <v>1</v>
      </c>
      <c r="F85" s="13">
        <v>2</v>
      </c>
      <c r="G85" s="16" t="s">
        <v>74</v>
      </c>
      <c r="H85" s="13">
        <v>57</v>
      </c>
      <c r="I85" s="18">
        <v>0</v>
      </c>
      <c r="J85" s="18">
        <v>0</v>
      </c>
      <c r="K85" s="18">
        <v>0</v>
      </c>
    </row>
    <row r="86" spans="1:11">
      <c r="A86" s="13">
        <v>2</v>
      </c>
      <c r="B86" s="13">
        <v>7</v>
      </c>
      <c r="C86" s="13">
        <v>3</v>
      </c>
      <c r="D86" s="13"/>
      <c r="E86" s="13"/>
      <c r="F86" s="13"/>
      <c r="G86" s="16" t="s">
        <v>75</v>
      </c>
      <c r="H86" s="13">
        <v>58</v>
      </c>
      <c r="I86" s="17">
        <f>I87+I88</f>
        <v>0</v>
      </c>
      <c r="J86" s="17">
        <f>J87+J88</f>
        <v>0</v>
      </c>
      <c r="K86" s="17">
        <f>K87+K88</f>
        <v>0</v>
      </c>
    </row>
    <row r="87" spans="1:11" ht="14.25" customHeight="1">
      <c r="A87" s="13">
        <v>2</v>
      </c>
      <c r="B87" s="13">
        <v>7</v>
      </c>
      <c r="C87" s="13">
        <v>3</v>
      </c>
      <c r="D87" s="13">
        <v>1</v>
      </c>
      <c r="E87" s="13">
        <v>1</v>
      </c>
      <c r="F87" s="13">
        <v>1</v>
      </c>
      <c r="G87" s="16" t="s">
        <v>76</v>
      </c>
      <c r="H87" s="13">
        <v>59</v>
      </c>
      <c r="I87" s="18">
        <v>0</v>
      </c>
      <c r="J87" s="18">
        <v>0</v>
      </c>
      <c r="K87" s="18">
        <v>0</v>
      </c>
    </row>
    <row r="88" spans="1:11" ht="18.75" customHeight="1">
      <c r="A88" s="13">
        <v>2</v>
      </c>
      <c r="B88" s="13">
        <v>7</v>
      </c>
      <c r="C88" s="13">
        <v>3</v>
      </c>
      <c r="D88" s="13">
        <v>1</v>
      </c>
      <c r="E88" s="13">
        <v>1</v>
      </c>
      <c r="F88" s="13">
        <v>2</v>
      </c>
      <c r="G88" s="16" t="s">
        <v>77</v>
      </c>
      <c r="H88" s="13">
        <v>60</v>
      </c>
      <c r="I88" s="18">
        <v>0</v>
      </c>
      <c r="J88" s="18">
        <v>0</v>
      </c>
      <c r="K88" s="18">
        <v>0</v>
      </c>
    </row>
    <row r="89" spans="1:11">
      <c r="A89" s="12">
        <v>2</v>
      </c>
      <c r="B89" s="12">
        <v>8</v>
      </c>
      <c r="C89" s="13"/>
      <c r="D89" s="13"/>
      <c r="E89" s="13"/>
      <c r="F89" s="13"/>
      <c r="G89" s="14" t="s">
        <v>78</v>
      </c>
      <c r="H89" s="12">
        <v>61</v>
      </c>
      <c r="I89" s="15">
        <f>I90+I91+I92</f>
        <v>0</v>
      </c>
      <c r="J89" s="15">
        <f>J90+J91+J92</f>
        <v>0</v>
      </c>
      <c r="K89" s="15">
        <f>K90+K91+K92</f>
        <v>0</v>
      </c>
    </row>
    <row r="90" spans="1:11">
      <c r="A90" s="13">
        <v>2</v>
      </c>
      <c r="B90" s="13">
        <v>8</v>
      </c>
      <c r="C90" s="13">
        <v>1</v>
      </c>
      <c r="D90" s="13">
        <v>1</v>
      </c>
      <c r="E90" s="13">
        <v>1</v>
      </c>
      <c r="F90" s="13">
        <v>1</v>
      </c>
      <c r="G90" s="16" t="s">
        <v>79</v>
      </c>
      <c r="H90" s="13">
        <v>62</v>
      </c>
      <c r="I90" s="18">
        <v>0</v>
      </c>
      <c r="J90" s="18">
        <v>0</v>
      </c>
      <c r="K90" s="18">
        <v>0</v>
      </c>
    </row>
    <row r="91" spans="1:11">
      <c r="A91" s="13">
        <v>2</v>
      </c>
      <c r="B91" s="13">
        <v>8</v>
      </c>
      <c r="C91" s="13">
        <v>1</v>
      </c>
      <c r="D91" s="13">
        <v>1</v>
      </c>
      <c r="E91" s="13">
        <v>1</v>
      </c>
      <c r="F91" s="13">
        <v>2</v>
      </c>
      <c r="G91" s="16" t="s">
        <v>80</v>
      </c>
      <c r="H91" s="13">
        <v>63</v>
      </c>
      <c r="I91" s="18">
        <v>0</v>
      </c>
      <c r="J91" s="18">
        <v>0</v>
      </c>
      <c r="K91" s="18">
        <v>0</v>
      </c>
    </row>
    <row r="92" spans="1:11" ht="15.75" customHeight="1">
      <c r="A92" s="13">
        <v>2</v>
      </c>
      <c r="B92" s="13">
        <v>8</v>
      </c>
      <c r="C92" s="13">
        <v>1</v>
      </c>
      <c r="D92" s="13">
        <v>2</v>
      </c>
      <c r="E92" s="13">
        <v>1</v>
      </c>
      <c r="F92" s="13">
        <v>1</v>
      </c>
      <c r="G92" s="16" t="s">
        <v>81</v>
      </c>
      <c r="H92" s="13">
        <v>64</v>
      </c>
      <c r="I92" s="18">
        <v>0</v>
      </c>
      <c r="J92" s="18">
        <v>0</v>
      </c>
      <c r="K92" s="18">
        <v>0</v>
      </c>
    </row>
    <row r="93" spans="1:11" ht="44.25" customHeight="1">
      <c r="A93" s="12">
        <v>3</v>
      </c>
      <c r="B93" s="13"/>
      <c r="C93" s="13"/>
      <c r="D93" s="13"/>
      <c r="E93" s="13"/>
      <c r="F93" s="13"/>
      <c r="G93" s="14" t="s">
        <v>82</v>
      </c>
      <c r="H93" s="12">
        <v>65</v>
      </c>
      <c r="I93" s="15">
        <f>I94+I124+I137</f>
        <v>1976.6999999999998</v>
      </c>
      <c r="J93" s="15">
        <f>J94+J124+J137</f>
        <v>1976.6999999999998</v>
      </c>
      <c r="K93" s="15">
        <f>K94+K124+K137</f>
        <v>1303.2</v>
      </c>
    </row>
    <row r="94" spans="1:11" ht="33.75" customHeight="1">
      <c r="A94" s="12">
        <v>3</v>
      </c>
      <c r="B94" s="12">
        <v>1</v>
      </c>
      <c r="C94" s="12"/>
      <c r="D94" s="12"/>
      <c r="E94" s="12"/>
      <c r="F94" s="12"/>
      <c r="G94" s="14" t="s">
        <v>83</v>
      </c>
      <c r="H94" s="12">
        <v>66</v>
      </c>
      <c r="I94" s="15">
        <f>I95+I111+I118+I120</f>
        <v>1976.6999999999998</v>
      </c>
      <c r="J94" s="15">
        <f>J95+J111+J118+J120</f>
        <v>1976.6999999999998</v>
      </c>
      <c r="K94" s="15">
        <f>K95+K111+K118+K120</f>
        <v>1303.2</v>
      </c>
    </row>
    <row r="95" spans="1:11" ht="22.5">
      <c r="A95" s="13">
        <v>3</v>
      </c>
      <c r="B95" s="13">
        <v>1</v>
      </c>
      <c r="C95" s="13">
        <v>1</v>
      </c>
      <c r="D95" s="13"/>
      <c r="E95" s="13"/>
      <c r="F95" s="13"/>
      <c r="G95" s="16" t="s">
        <v>84</v>
      </c>
      <c r="H95" s="13">
        <v>67</v>
      </c>
      <c r="I95" s="17">
        <f>I96+I97+I101+I105+I109</f>
        <v>1846.3999999999999</v>
      </c>
      <c r="J95" s="17">
        <f>J96+J97+J101+J105+J109</f>
        <v>1846.3999999999999</v>
      </c>
      <c r="K95" s="17">
        <f>K96+K97+K101+K105+K109</f>
        <v>1298.7</v>
      </c>
    </row>
    <row r="96" spans="1:11">
      <c r="A96" s="13">
        <v>3</v>
      </c>
      <c r="B96" s="13">
        <v>1</v>
      </c>
      <c r="C96" s="13">
        <v>1</v>
      </c>
      <c r="D96" s="13">
        <v>1</v>
      </c>
      <c r="E96" s="13">
        <v>1</v>
      </c>
      <c r="F96" s="13">
        <v>1</v>
      </c>
      <c r="G96" s="16" t="s">
        <v>85</v>
      </c>
      <c r="H96" s="13">
        <v>68</v>
      </c>
      <c r="I96" s="18">
        <v>0</v>
      </c>
      <c r="J96" s="18">
        <v>0</v>
      </c>
      <c r="K96" s="18">
        <v>0</v>
      </c>
    </row>
    <row r="97" spans="1:11">
      <c r="A97" s="13">
        <v>3</v>
      </c>
      <c r="B97" s="13">
        <v>1</v>
      </c>
      <c r="C97" s="13">
        <v>1</v>
      </c>
      <c r="D97" s="13">
        <v>2</v>
      </c>
      <c r="E97" s="13"/>
      <c r="F97" s="13"/>
      <c r="G97" s="16" t="s">
        <v>86</v>
      </c>
      <c r="H97" s="13">
        <v>69</v>
      </c>
      <c r="I97" s="17">
        <f>I98+I99+I100</f>
        <v>1793.1999999999998</v>
      </c>
      <c r="J97" s="17">
        <f>J98+J99+J100</f>
        <v>1793.1999999999998</v>
      </c>
      <c r="K97" s="17">
        <f>K98+K99+K100</f>
        <v>1245.5</v>
      </c>
    </row>
    <row r="98" spans="1:11">
      <c r="A98" s="13">
        <v>3</v>
      </c>
      <c r="B98" s="13">
        <v>1</v>
      </c>
      <c r="C98" s="13">
        <v>1</v>
      </c>
      <c r="D98" s="13">
        <v>2</v>
      </c>
      <c r="E98" s="13">
        <v>1</v>
      </c>
      <c r="F98" s="13">
        <v>1</v>
      </c>
      <c r="G98" s="16" t="s">
        <v>87</v>
      </c>
      <c r="H98" s="13">
        <v>70</v>
      </c>
      <c r="I98" s="18">
        <v>8</v>
      </c>
      <c r="J98" s="18">
        <v>8</v>
      </c>
      <c r="K98" s="18">
        <v>0.4</v>
      </c>
    </row>
    <row r="99" spans="1:11">
      <c r="A99" s="13">
        <v>3</v>
      </c>
      <c r="B99" s="13">
        <v>1</v>
      </c>
      <c r="C99" s="13">
        <v>1</v>
      </c>
      <c r="D99" s="13">
        <v>2</v>
      </c>
      <c r="E99" s="13">
        <v>1</v>
      </c>
      <c r="F99" s="13">
        <v>2</v>
      </c>
      <c r="G99" s="16" t="s">
        <v>88</v>
      </c>
      <c r="H99" s="13">
        <v>71</v>
      </c>
      <c r="I99" s="18">
        <v>981.4</v>
      </c>
      <c r="J99" s="18">
        <v>981.4</v>
      </c>
      <c r="K99" s="18">
        <v>808.4</v>
      </c>
    </row>
    <row r="100" spans="1:11">
      <c r="A100" s="13">
        <v>3</v>
      </c>
      <c r="B100" s="13">
        <v>1</v>
      </c>
      <c r="C100" s="13">
        <v>1</v>
      </c>
      <c r="D100" s="13">
        <v>2</v>
      </c>
      <c r="E100" s="13">
        <v>1</v>
      </c>
      <c r="F100" s="13">
        <v>3</v>
      </c>
      <c r="G100" s="16" t="s">
        <v>89</v>
      </c>
      <c r="H100" s="13">
        <v>72</v>
      </c>
      <c r="I100" s="18">
        <v>803.8</v>
      </c>
      <c r="J100" s="18">
        <v>803.8</v>
      </c>
      <c r="K100" s="18">
        <v>436.7</v>
      </c>
    </row>
    <row r="101" spans="1:11">
      <c r="A101" s="13">
        <v>3</v>
      </c>
      <c r="B101" s="13">
        <v>1</v>
      </c>
      <c r="C101" s="13">
        <v>1</v>
      </c>
      <c r="D101" s="13">
        <v>3</v>
      </c>
      <c r="E101" s="13"/>
      <c r="F101" s="13"/>
      <c r="G101" s="16" t="s">
        <v>90</v>
      </c>
      <c r="H101" s="13">
        <v>73</v>
      </c>
      <c r="I101" s="17">
        <f>I102+I103+I104</f>
        <v>17.399999999999999</v>
      </c>
      <c r="J101" s="17">
        <f>J102+J103+J104</f>
        <v>17.399999999999999</v>
      </c>
      <c r="K101" s="17">
        <f>K102+K103+K104</f>
        <v>17.399999999999999</v>
      </c>
    </row>
    <row r="102" spans="1:11">
      <c r="A102" s="13">
        <v>3</v>
      </c>
      <c r="B102" s="13">
        <v>1</v>
      </c>
      <c r="C102" s="13">
        <v>1</v>
      </c>
      <c r="D102" s="13">
        <v>3</v>
      </c>
      <c r="E102" s="13">
        <v>1</v>
      </c>
      <c r="F102" s="13">
        <v>1</v>
      </c>
      <c r="G102" s="16" t="s">
        <v>91</v>
      </c>
      <c r="H102" s="13">
        <v>74</v>
      </c>
      <c r="I102" s="18">
        <v>0</v>
      </c>
      <c r="J102" s="18">
        <v>0</v>
      </c>
      <c r="K102" s="18">
        <v>0</v>
      </c>
    </row>
    <row r="103" spans="1:11">
      <c r="A103" s="13">
        <v>3</v>
      </c>
      <c r="B103" s="13">
        <v>1</v>
      </c>
      <c r="C103" s="13">
        <v>1</v>
      </c>
      <c r="D103" s="13">
        <v>3</v>
      </c>
      <c r="E103" s="13">
        <v>1</v>
      </c>
      <c r="F103" s="13">
        <v>2</v>
      </c>
      <c r="G103" s="16" t="s">
        <v>92</v>
      </c>
      <c r="H103" s="13">
        <v>75</v>
      </c>
      <c r="I103" s="18">
        <v>17.399999999999999</v>
      </c>
      <c r="J103" s="18">
        <v>17.399999999999999</v>
      </c>
      <c r="K103" s="18">
        <v>17.399999999999999</v>
      </c>
    </row>
    <row r="104" spans="1:11">
      <c r="A104" s="13">
        <v>3</v>
      </c>
      <c r="B104" s="13">
        <v>1</v>
      </c>
      <c r="C104" s="13">
        <v>1</v>
      </c>
      <c r="D104" s="13">
        <v>3</v>
      </c>
      <c r="E104" s="13">
        <v>1</v>
      </c>
      <c r="F104" s="13">
        <v>3</v>
      </c>
      <c r="G104" s="16" t="s">
        <v>93</v>
      </c>
      <c r="H104" s="13">
        <v>76</v>
      </c>
      <c r="I104" s="18">
        <v>0</v>
      </c>
      <c r="J104" s="18">
        <v>0</v>
      </c>
      <c r="K104" s="18">
        <v>0</v>
      </c>
    </row>
    <row r="105" spans="1:11">
      <c r="A105" s="13">
        <v>3</v>
      </c>
      <c r="B105" s="13">
        <v>1</v>
      </c>
      <c r="C105" s="13">
        <v>1</v>
      </c>
      <c r="D105" s="13">
        <v>4</v>
      </c>
      <c r="E105" s="13"/>
      <c r="F105" s="13"/>
      <c r="G105" s="16" t="s">
        <v>94</v>
      </c>
      <c r="H105" s="13">
        <v>77</v>
      </c>
      <c r="I105" s="17">
        <f>I106+I107+I108</f>
        <v>0</v>
      </c>
      <c r="J105" s="17">
        <f>J106+J107+J108</f>
        <v>0</v>
      </c>
      <c r="K105" s="17">
        <f>K106+K107+K108</f>
        <v>0</v>
      </c>
    </row>
    <row r="106" spans="1:11">
      <c r="A106" s="13">
        <v>3</v>
      </c>
      <c r="B106" s="13">
        <v>1</v>
      </c>
      <c r="C106" s="13">
        <v>1</v>
      </c>
      <c r="D106" s="13">
        <v>4</v>
      </c>
      <c r="E106" s="13">
        <v>1</v>
      </c>
      <c r="F106" s="13">
        <v>1</v>
      </c>
      <c r="G106" s="16" t="s">
        <v>95</v>
      </c>
      <c r="H106" s="13">
        <v>78</v>
      </c>
      <c r="I106" s="18">
        <v>0</v>
      </c>
      <c r="J106" s="18">
        <v>0</v>
      </c>
      <c r="K106" s="18">
        <v>0</v>
      </c>
    </row>
    <row r="107" spans="1:11" ht="18" customHeight="1">
      <c r="A107" s="13">
        <v>3</v>
      </c>
      <c r="B107" s="13">
        <v>1</v>
      </c>
      <c r="C107" s="13">
        <v>1</v>
      </c>
      <c r="D107" s="13">
        <v>4</v>
      </c>
      <c r="E107" s="13">
        <v>1</v>
      </c>
      <c r="F107" s="13">
        <v>2</v>
      </c>
      <c r="G107" s="16" t="s">
        <v>96</v>
      </c>
      <c r="H107" s="13">
        <v>79</v>
      </c>
      <c r="I107" s="18">
        <v>0</v>
      </c>
      <c r="J107" s="18">
        <v>0</v>
      </c>
      <c r="K107" s="18">
        <v>0</v>
      </c>
    </row>
    <row r="108" spans="1:11">
      <c r="A108" s="13">
        <v>3</v>
      </c>
      <c r="B108" s="13">
        <v>1</v>
      </c>
      <c r="C108" s="13">
        <v>1</v>
      </c>
      <c r="D108" s="13">
        <v>4</v>
      </c>
      <c r="E108" s="13">
        <v>1</v>
      </c>
      <c r="F108" s="13">
        <v>3</v>
      </c>
      <c r="G108" s="16" t="s">
        <v>97</v>
      </c>
      <c r="H108" s="13">
        <v>80</v>
      </c>
      <c r="I108" s="18">
        <v>0</v>
      </c>
      <c r="J108" s="18">
        <v>0</v>
      </c>
      <c r="K108" s="18">
        <v>0</v>
      </c>
    </row>
    <row r="109" spans="1:11" ht="15.75" customHeight="1">
      <c r="A109" s="13">
        <v>3</v>
      </c>
      <c r="B109" s="13">
        <v>1</v>
      </c>
      <c r="C109" s="13">
        <v>1</v>
      </c>
      <c r="D109" s="13">
        <v>5</v>
      </c>
      <c r="E109" s="13"/>
      <c r="F109" s="13"/>
      <c r="G109" s="16" t="s">
        <v>98</v>
      </c>
      <c r="H109" s="13">
        <v>81</v>
      </c>
      <c r="I109" s="17">
        <f>I110</f>
        <v>35.799999999999997</v>
      </c>
      <c r="J109" s="17">
        <f>J110</f>
        <v>35.799999999999997</v>
      </c>
      <c r="K109" s="17">
        <f>K110</f>
        <v>35.799999999999997</v>
      </c>
    </row>
    <row r="110" spans="1:11" ht="21" customHeight="1">
      <c r="A110" s="13">
        <v>3</v>
      </c>
      <c r="B110" s="13">
        <v>1</v>
      </c>
      <c r="C110" s="13">
        <v>1</v>
      </c>
      <c r="D110" s="13">
        <v>5</v>
      </c>
      <c r="E110" s="13">
        <v>1</v>
      </c>
      <c r="F110" s="13">
        <v>1</v>
      </c>
      <c r="G110" s="16" t="s">
        <v>98</v>
      </c>
      <c r="H110" s="13">
        <v>82</v>
      </c>
      <c r="I110" s="18">
        <v>35.799999999999997</v>
      </c>
      <c r="J110" s="18">
        <v>35.799999999999997</v>
      </c>
      <c r="K110" s="18">
        <v>35.799999999999997</v>
      </c>
    </row>
    <row r="111" spans="1:11" ht="22.5">
      <c r="A111" s="13">
        <v>3</v>
      </c>
      <c r="B111" s="13">
        <v>1</v>
      </c>
      <c r="C111" s="13">
        <v>2</v>
      </c>
      <c r="D111" s="13"/>
      <c r="E111" s="13"/>
      <c r="F111" s="13"/>
      <c r="G111" s="16" t="s">
        <v>99</v>
      </c>
      <c r="H111" s="13">
        <v>83</v>
      </c>
      <c r="I111" s="17">
        <f>I112</f>
        <v>130.30000000000001</v>
      </c>
      <c r="J111" s="17">
        <f>J112</f>
        <v>130.30000000000001</v>
      </c>
      <c r="K111" s="17">
        <f>K112</f>
        <v>4.5</v>
      </c>
    </row>
    <row r="112" spans="1:11">
      <c r="A112" s="13">
        <v>3</v>
      </c>
      <c r="B112" s="13">
        <v>1</v>
      </c>
      <c r="C112" s="13">
        <v>2</v>
      </c>
      <c r="D112" s="13">
        <v>1</v>
      </c>
      <c r="E112" s="13"/>
      <c r="F112" s="13"/>
      <c r="G112" s="16" t="s">
        <v>100</v>
      </c>
      <c r="H112" s="13">
        <v>84</v>
      </c>
      <c r="I112" s="17">
        <f>I113+I114+I115+I116+I117</f>
        <v>130.30000000000001</v>
      </c>
      <c r="J112" s="17">
        <f>J113+J114+J115+J116+J117</f>
        <v>130.30000000000001</v>
      </c>
      <c r="K112" s="17">
        <f>K113+K114+K115+K116+K117</f>
        <v>4.5</v>
      </c>
    </row>
    <row r="113" spans="1:11" ht="18" customHeight="1">
      <c r="A113" s="13">
        <v>3</v>
      </c>
      <c r="B113" s="13">
        <v>1</v>
      </c>
      <c r="C113" s="13">
        <v>2</v>
      </c>
      <c r="D113" s="13">
        <v>1</v>
      </c>
      <c r="E113" s="13">
        <v>1</v>
      </c>
      <c r="F113" s="13">
        <v>1</v>
      </c>
      <c r="G113" s="16" t="s">
        <v>101</v>
      </c>
      <c r="H113" s="13">
        <v>85</v>
      </c>
      <c r="I113" s="18">
        <v>0</v>
      </c>
      <c r="J113" s="18">
        <v>0</v>
      </c>
      <c r="K113" s="18">
        <v>0</v>
      </c>
    </row>
    <row r="114" spans="1:11" ht="30.75" customHeight="1">
      <c r="A114" s="13">
        <v>3</v>
      </c>
      <c r="B114" s="13">
        <v>1</v>
      </c>
      <c r="C114" s="13">
        <v>2</v>
      </c>
      <c r="D114" s="13">
        <v>1</v>
      </c>
      <c r="E114" s="13">
        <v>1</v>
      </c>
      <c r="F114" s="13">
        <v>2</v>
      </c>
      <c r="G114" s="16" t="s">
        <v>102</v>
      </c>
      <c r="H114" s="13">
        <v>86</v>
      </c>
      <c r="I114" s="18">
        <v>0</v>
      </c>
      <c r="J114" s="18">
        <v>0</v>
      </c>
      <c r="K114" s="18">
        <v>0</v>
      </c>
    </row>
    <row r="115" spans="1:11">
      <c r="A115" s="13">
        <v>3</v>
      </c>
      <c r="B115" s="13">
        <v>1</v>
      </c>
      <c r="C115" s="13">
        <v>2</v>
      </c>
      <c r="D115" s="13">
        <v>1</v>
      </c>
      <c r="E115" s="13">
        <v>1</v>
      </c>
      <c r="F115" s="13">
        <v>3</v>
      </c>
      <c r="G115" s="16" t="s">
        <v>103</v>
      </c>
      <c r="H115" s="13">
        <v>87</v>
      </c>
      <c r="I115" s="18">
        <v>0</v>
      </c>
      <c r="J115" s="18">
        <v>0</v>
      </c>
      <c r="K115" s="18">
        <v>0</v>
      </c>
    </row>
    <row r="116" spans="1:11" ht="16.5" customHeight="1">
      <c r="A116" s="13">
        <v>3</v>
      </c>
      <c r="B116" s="13">
        <v>1</v>
      </c>
      <c r="C116" s="13">
        <v>2</v>
      </c>
      <c r="D116" s="13">
        <v>1</v>
      </c>
      <c r="E116" s="13">
        <v>1</v>
      </c>
      <c r="F116" s="13">
        <v>4</v>
      </c>
      <c r="G116" s="16" t="s">
        <v>104</v>
      </c>
      <c r="H116" s="13">
        <v>88</v>
      </c>
      <c r="I116" s="18">
        <v>0</v>
      </c>
      <c r="J116" s="18">
        <v>0</v>
      </c>
      <c r="K116" s="18">
        <v>0</v>
      </c>
    </row>
    <row r="117" spans="1:11">
      <c r="A117" s="13">
        <v>3</v>
      </c>
      <c r="B117" s="13">
        <v>1</v>
      </c>
      <c r="C117" s="13">
        <v>2</v>
      </c>
      <c r="D117" s="13">
        <v>1</v>
      </c>
      <c r="E117" s="13">
        <v>1</v>
      </c>
      <c r="F117" s="13">
        <v>5</v>
      </c>
      <c r="G117" s="16" t="s">
        <v>105</v>
      </c>
      <c r="H117" s="13">
        <v>89</v>
      </c>
      <c r="I117" s="18">
        <v>130.30000000000001</v>
      </c>
      <c r="J117" s="18">
        <v>130.30000000000001</v>
      </c>
      <c r="K117" s="18">
        <v>4.5</v>
      </c>
    </row>
    <row r="118" spans="1:11" ht="23.25" customHeight="1">
      <c r="A118" s="13">
        <v>3</v>
      </c>
      <c r="B118" s="13">
        <v>1</v>
      </c>
      <c r="C118" s="13">
        <v>4</v>
      </c>
      <c r="D118" s="13"/>
      <c r="E118" s="13"/>
      <c r="F118" s="13"/>
      <c r="G118" s="16" t="s">
        <v>106</v>
      </c>
      <c r="H118" s="13">
        <v>90</v>
      </c>
      <c r="I118" s="17">
        <f>I119</f>
        <v>0</v>
      </c>
      <c r="J118" s="17">
        <f>J119</f>
        <v>0</v>
      </c>
      <c r="K118" s="17">
        <f>K119</f>
        <v>0</v>
      </c>
    </row>
    <row r="119" spans="1:11" ht="23.25" customHeight="1">
      <c r="A119" s="13">
        <v>3</v>
      </c>
      <c r="B119" s="13">
        <v>1</v>
      </c>
      <c r="C119" s="13">
        <v>4</v>
      </c>
      <c r="D119" s="13">
        <v>1</v>
      </c>
      <c r="E119" s="13">
        <v>1</v>
      </c>
      <c r="F119" s="13">
        <v>1</v>
      </c>
      <c r="G119" s="16" t="s">
        <v>106</v>
      </c>
      <c r="H119" s="13">
        <v>91</v>
      </c>
      <c r="I119" s="18">
        <v>0</v>
      </c>
      <c r="J119" s="18">
        <v>0</v>
      </c>
      <c r="K119" s="18">
        <v>0</v>
      </c>
    </row>
    <row r="120" spans="1:11" ht="17.25" customHeight="1">
      <c r="A120" s="13">
        <v>3</v>
      </c>
      <c r="B120" s="13">
        <v>1</v>
      </c>
      <c r="C120" s="13">
        <v>5</v>
      </c>
      <c r="D120" s="13"/>
      <c r="E120" s="13"/>
      <c r="F120" s="13"/>
      <c r="G120" s="16" t="s">
        <v>107</v>
      </c>
      <c r="H120" s="13">
        <v>92</v>
      </c>
      <c r="I120" s="17">
        <f>(I121+I122+I123)</f>
        <v>0</v>
      </c>
      <c r="J120" s="17">
        <f>(J121+J122+J123)</f>
        <v>0</v>
      </c>
      <c r="K120" s="17">
        <f>(K121+K122+K123)</f>
        <v>0</v>
      </c>
    </row>
    <row r="121" spans="1:11" ht="15" customHeight="1">
      <c r="A121" s="13">
        <v>3</v>
      </c>
      <c r="B121" s="13">
        <v>1</v>
      </c>
      <c r="C121" s="13">
        <v>5</v>
      </c>
      <c r="D121" s="13">
        <v>1</v>
      </c>
      <c r="E121" s="13">
        <v>1</v>
      </c>
      <c r="F121" s="13">
        <v>1</v>
      </c>
      <c r="G121" s="16" t="s">
        <v>108</v>
      </c>
      <c r="H121" s="13">
        <v>93</v>
      </c>
      <c r="I121" s="18"/>
      <c r="J121" s="18"/>
      <c r="K121" s="18"/>
    </row>
    <row r="122" spans="1:11" ht="15" customHeight="1">
      <c r="A122" s="13">
        <v>3</v>
      </c>
      <c r="B122" s="13">
        <v>1</v>
      </c>
      <c r="C122" s="13">
        <v>5</v>
      </c>
      <c r="D122" s="13">
        <v>1</v>
      </c>
      <c r="E122" s="13">
        <v>1</v>
      </c>
      <c r="F122" s="13">
        <v>2</v>
      </c>
      <c r="G122" s="16" t="s">
        <v>109</v>
      </c>
      <c r="H122" s="13">
        <v>94</v>
      </c>
      <c r="I122" s="18"/>
      <c r="J122" s="18"/>
      <c r="K122" s="18"/>
    </row>
    <row r="123" spans="1:11" ht="15.75" customHeight="1">
      <c r="A123" s="13">
        <v>3</v>
      </c>
      <c r="B123" s="13">
        <v>1</v>
      </c>
      <c r="C123" s="13">
        <v>5</v>
      </c>
      <c r="D123" s="13">
        <v>1</v>
      </c>
      <c r="E123" s="13">
        <v>1</v>
      </c>
      <c r="F123" s="13">
        <v>3</v>
      </c>
      <c r="G123" s="16" t="s">
        <v>110</v>
      </c>
      <c r="H123" s="13">
        <v>95</v>
      </c>
      <c r="I123" s="18"/>
      <c r="J123" s="18"/>
      <c r="K123" s="18"/>
    </row>
    <row r="124" spans="1:11" ht="22.5" customHeight="1">
      <c r="A124" s="12">
        <v>3</v>
      </c>
      <c r="B124" s="12">
        <v>2</v>
      </c>
      <c r="C124" s="13"/>
      <c r="D124" s="13"/>
      <c r="E124" s="13"/>
      <c r="F124" s="13"/>
      <c r="G124" s="14" t="s">
        <v>111</v>
      </c>
      <c r="H124" s="12">
        <v>96</v>
      </c>
      <c r="I124" s="15">
        <f>I125+I131</f>
        <v>0</v>
      </c>
      <c r="J124" s="15">
        <f>J125+J131</f>
        <v>0</v>
      </c>
      <c r="K124" s="15">
        <f>K125+K131</f>
        <v>0</v>
      </c>
    </row>
    <row r="125" spans="1:11">
      <c r="A125" s="13">
        <v>3</v>
      </c>
      <c r="B125" s="13">
        <v>2</v>
      </c>
      <c r="C125" s="13">
        <v>1</v>
      </c>
      <c r="D125" s="13"/>
      <c r="E125" s="13"/>
      <c r="F125" s="13"/>
      <c r="G125" s="16" t="s">
        <v>112</v>
      </c>
      <c r="H125" s="13">
        <v>97</v>
      </c>
      <c r="I125" s="17">
        <f>I126+I128</f>
        <v>0</v>
      </c>
      <c r="J125" s="17">
        <f>J126+J128</f>
        <v>0</v>
      </c>
      <c r="K125" s="17">
        <f>K126+K128</f>
        <v>0</v>
      </c>
    </row>
    <row r="126" spans="1:11" ht="22.5">
      <c r="A126" s="13">
        <v>3</v>
      </c>
      <c r="B126" s="13">
        <v>2</v>
      </c>
      <c r="C126" s="13">
        <v>1</v>
      </c>
      <c r="D126" s="13">
        <v>5</v>
      </c>
      <c r="E126" s="13"/>
      <c r="F126" s="13"/>
      <c r="G126" s="16" t="s">
        <v>113</v>
      </c>
      <c r="H126" s="13">
        <v>98</v>
      </c>
      <c r="I126" s="17">
        <f>I127</f>
        <v>0</v>
      </c>
      <c r="J126" s="17">
        <f>J127</f>
        <v>0</v>
      </c>
      <c r="K126" s="17">
        <f>K127</f>
        <v>0</v>
      </c>
    </row>
    <row r="127" spans="1:11" ht="22.5">
      <c r="A127" s="13">
        <v>3</v>
      </c>
      <c r="B127" s="13">
        <v>2</v>
      </c>
      <c r="C127" s="13">
        <v>1</v>
      </c>
      <c r="D127" s="13">
        <v>5</v>
      </c>
      <c r="E127" s="13">
        <v>1</v>
      </c>
      <c r="F127" s="13">
        <v>1</v>
      </c>
      <c r="G127" s="16" t="s">
        <v>113</v>
      </c>
      <c r="H127" s="13">
        <v>99</v>
      </c>
      <c r="I127" s="18"/>
      <c r="J127" s="18"/>
      <c r="K127" s="18"/>
    </row>
    <row r="128" spans="1:11">
      <c r="A128" s="13">
        <v>3</v>
      </c>
      <c r="B128" s="13">
        <v>2</v>
      </c>
      <c r="C128" s="13">
        <v>1</v>
      </c>
      <c r="D128" s="13">
        <v>7</v>
      </c>
      <c r="E128" s="13"/>
      <c r="F128" s="13"/>
      <c r="G128" s="16" t="s">
        <v>114</v>
      </c>
      <c r="H128" s="13">
        <v>100</v>
      </c>
      <c r="I128" s="17">
        <f>I129+I130</f>
        <v>0</v>
      </c>
      <c r="J128" s="17">
        <f>J129+J130</f>
        <v>0</v>
      </c>
      <c r="K128" s="17">
        <f>K129+K130</f>
        <v>0</v>
      </c>
    </row>
    <row r="129" spans="1:11">
      <c r="A129" s="13">
        <v>3</v>
      </c>
      <c r="B129" s="13">
        <v>2</v>
      </c>
      <c r="C129" s="13">
        <v>1</v>
      </c>
      <c r="D129" s="13">
        <v>7</v>
      </c>
      <c r="E129" s="13">
        <v>1</v>
      </c>
      <c r="F129" s="13">
        <v>1</v>
      </c>
      <c r="G129" s="16" t="s">
        <v>115</v>
      </c>
      <c r="H129" s="13">
        <v>101</v>
      </c>
      <c r="I129" s="18"/>
      <c r="J129" s="18"/>
      <c r="K129" s="18"/>
    </row>
    <row r="130" spans="1:11">
      <c r="A130" s="13">
        <v>3</v>
      </c>
      <c r="B130" s="13">
        <v>2</v>
      </c>
      <c r="C130" s="13">
        <v>1</v>
      </c>
      <c r="D130" s="13">
        <v>7</v>
      </c>
      <c r="E130" s="13">
        <v>1</v>
      </c>
      <c r="F130" s="13">
        <v>2</v>
      </c>
      <c r="G130" s="16" t="s">
        <v>116</v>
      </c>
      <c r="H130" s="13">
        <v>102</v>
      </c>
      <c r="I130" s="18"/>
      <c r="J130" s="18"/>
      <c r="K130" s="18"/>
    </row>
    <row r="131" spans="1:11">
      <c r="A131" s="13">
        <v>3</v>
      </c>
      <c r="B131" s="13">
        <v>2</v>
      </c>
      <c r="C131" s="13">
        <v>2</v>
      </c>
      <c r="D131" s="13"/>
      <c r="E131" s="13"/>
      <c r="F131" s="13"/>
      <c r="G131" s="16" t="s">
        <v>117</v>
      </c>
      <c r="H131" s="13">
        <v>103</v>
      </c>
      <c r="I131" s="17">
        <f>I132+I134</f>
        <v>0</v>
      </c>
      <c r="J131" s="17">
        <f>J132+J134</f>
        <v>0</v>
      </c>
      <c r="K131" s="17">
        <f>K132+K134</f>
        <v>0</v>
      </c>
    </row>
    <row r="132" spans="1:11" ht="22.5">
      <c r="A132" s="13">
        <v>3</v>
      </c>
      <c r="B132" s="13">
        <v>2</v>
      </c>
      <c r="C132" s="13">
        <v>2</v>
      </c>
      <c r="D132" s="13">
        <v>5</v>
      </c>
      <c r="E132" s="13"/>
      <c r="F132" s="13"/>
      <c r="G132" s="16" t="s">
        <v>113</v>
      </c>
      <c r="H132" s="13">
        <v>104</v>
      </c>
      <c r="I132" s="17">
        <f>I133</f>
        <v>0</v>
      </c>
      <c r="J132" s="17">
        <f>J133</f>
        <v>0</v>
      </c>
      <c r="K132" s="17">
        <f>K133</f>
        <v>0</v>
      </c>
    </row>
    <row r="133" spans="1:11" ht="22.5">
      <c r="A133" s="13">
        <v>3</v>
      </c>
      <c r="B133" s="13">
        <v>2</v>
      </c>
      <c r="C133" s="13">
        <v>2</v>
      </c>
      <c r="D133" s="13">
        <v>5</v>
      </c>
      <c r="E133" s="13">
        <v>1</v>
      </c>
      <c r="F133" s="13">
        <v>1</v>
      </c>
      <c r="G133" s="16" t="s">
        <v>113</v>
      </c>
      <c r="H133" s="13">
        <v>105</v>
      </c>
      <c r="I133" s="18"/>
      <c r="J133" s="18"/>
      <c r="K133" s="18"/>
    </row>
    <row r="134" spans="1:11">
      <c r="A134" s="13">
        <v>3</v>
      </c>
      <c r="B134" s="13">
        <v>2</v>
      </c>
      <c r="C134" s="13">
        <v>2</v>
      </c>
      <c r="D134" s="13">
        <v>7</v>
      </c>
      <c r="E134" s="13"/>
      <c r="F134" s="13"/>
      <c r="G134" s="16" t="s">
        <v>114</v>
      </c>
      <c r="H134" s="13">
        <v>106</v>
      </c>
      <c r="I134" s="17">
        <f>I135+I136</f>
        <v>0</v>
      </c>
      <c r="J134" s="17">
        <f>J135+J136</f>
        <v>0</v>
      </c>
      <c r="K134" s="17">
        <f>K135+K136</f>
        <v>0</v>
      </c>
    </row>
    <row r="135" spans="1:11">
      <c r="A135" s="13">
        <v>3</v>
      </c>
      <c r="B135" s="13">
        <v>2</v>
      </c>
      <c r="C135" s="13">
        <v>2</v>
      </c>
      <c r="D135" s="13">
        <v>7</v>
      </c>
      <c r="E135" s="13">
        <v>1</v>
      </c>
      <c r="F135" s="13">
        <v>1</v>
      </c>
      <c r="G135" s="16" t="s">
        <v>115</v>
      </c>
      <c r="H135" s="13">
        <v>107</v>
      </c>
      <c r="I135" s="18"/>
      <c r="J135" s="18"/>
      <c r="K135" s="18"/>
    </row>
    <row r="136" spans="1:11">
      <c r="A136" s="13">
        <v>3</v>
      </c>
      <c r="B136" s="13">
        <v>2</v>
      </c>
      <c r="C136" s="13">
        <v>2</v>
      </c>
      <c r="D136" s="13">
        <v>7</v>
      </c>
      <c r="E136" s="13">
        <v>1</v>
      </c>
      <c r="F136" s="13">
        <v>2</v>
      </c>
      <c r="G136" s="16" t="s">
        <v>116</v>
      </c>
      <c r="H136" s="13">
        <v>108</v>
      </c>
      <c r="I136" s="18"/>
      <c r="J136" s="18"/>
      <c r="K136" s="18"/>
    </row>
    <row r="137" spans="1:11" ht="36.75" customHeight="1">
      <c r="A137" s="12">
        <v>3</v>
      </c>
      <c r="B137" s="12">
        <v>3</v>
      </c>
      <c r="C137" s="13"/>
      <c r="D137" s="13"/>
      <c r="E137" s="13"/>
      <c r="F137" s="13"/>
      <c r="G137" s="14" t="s">
        <v>118</v>
      </c>
      <c r="H137" s="12">
        <v>109</v>
      </c>
      <c r="I137" s="15">
        <f>I138+I145</f>
        <v>0</v>
      </c>
      <c r="J137" s="15">
        <f>J138+J145</f>
        <v>0</v>
      </c>
      <c r="K137" s="15">
        <f>K138+K145</f>
        <v>0</v>
      </c>
    </row>
    <row r="138" spans="1:11">
      <c r="A138" s="13">
        <v>3</v>
      </c>
      <c r="B138" s="13">
        <v>3</v>
      </c>
      <c r="C138" s="13">
        <v>1</v>
      </c>
      <c r="D138" s="13"/>
      <c r="E138" s="13"/>
      <c r="F138" s="13"/>
      <c r="G138" s="16" t="s">
        <v>112</v>
      </c>
      <c r="H138" s="13">
        <v>110</v>
      </c>
      <c r="I138" s="17">
        <f>I139+I142</f>
        <v>0</v>
      </c>
      <c r="J138" s="17">
        <f>J139+J142</f>
        <v>0</v>
      </c>
      <c r="K138" s="17">
        <f>K139+K142</f>
        <v>0</v>
      </c>
    </row>
    <row r="139" spans="1:11">
      <c r="A139" s="13">
        <v>3</v>
      </c>
      <c r="B139" s="13">
        <v>3</v>
      </c>
      <c r="C139" s="13">
        <v>1</v>
      </c>
      <c r="D139" s="13">
        <v>4</v>
      </c>
      <c r="E139" s="13"/>
      <c r="F139" s="13"/>
      <c r="G139" s="16" t="s">
        <v>119</v>
      </c>
      <c r="H139" s="13">
        <v>111</v>
      </c>
      <c r="I139" s="17">
        <f>I140+I141</f>
        <v>0</v>
      </c>
      <c r="J139" s="17">
        <f>J140+J141</f>
        <v>0</v>
      </c>
      <c r="K139" s="17">
        <f>K140+K141</f>
        <v>0</v>
      </c>
    </row>
    <row r="140" spans="1:11">
      <c r="A140" s="13">
        <v>3</v>
      </c>
      <c r="B140" s="13">
        <v>3</v>
      </c>
      <c r="C140" s="13">
        <v>1</v>
      </c>
      <c r="D140" s="13">
        <v>4</v>
      </c>
      <c r="E140" s="13">
        <v>1</v>
      </c>
      <c r="F140" s="13">
        <v>1</v>
      </c>
      <c r="G140" s="16" t="s">
        <v>115</v>
      </c>
      <c r="H140" s="13">
        <v>112</v>
      </c>
      <c r="I140" s="18">
        <v>0</v>
      </c>
      <c r="J140" s="18">
        <v>0</v>
      </c>
      <c r="K140" s="18">
        <v>0</v>
      </c>
    </row>
    <row r="141" spans="1:11">
      <c r="A141" s="13">
        <v>3</v>
      </c>
      <c r="B141" s="13">
        <v>3</v>
      </c>
      <c r="C141" s="13">
        <v>1</v>
      </c>
      <c r="D141" s="13">
        <v>4</v>
      </c>
      <c r="E141" s="13">
        <v>1</v>
      </c>
      <c r="F141" s="13">
        <v>2</v>
      </c>
      <c r="G141" s="16" t="s">
        <v>116</v>
      </c>
      <c r="H141" s="13">
        <v>113</v>
      </c>
      <c r="I141" s="18">
        <v>0</v>
      </c>
      <c r="J141" s="18">
        <v>0</v>
      </c>
      <c r="K141" s="18">
        <v>0</v>
      </c>
    </row>
    <row r="142" spans="1:11">
      <c r="A142" s="13">
        <v>3</v>
      </c>
      <c r="B142" s="13">
        <v>3</v>
      </c>
      <c r="C142" s="13">
        <v>1</v>
      </c>
      <c r="D142" s="13">
        <v>7</v>
      </c>
      <c r="E142" s="13"/>
      <c r="F142" s="13"/>
      <c r="G142" s="16" t="s">
        <v>114</v>
      </c>
      <c r="H142" s="13">
        <v>114</v>
      </c>
      <c r="I142" s="17">
        <f>I143+I144</f>
        <v>0</v>
      </c>
      <c r="J142" s="17">
        <f>J143+J144</f>
        <v>0</v>
      </c>
      <c r="K142" s="17">
        <f>K143+K144</f>
        <v>0</v>
      </c>
    </row>
    <row r="143" spans="1:11">
      <c r="A143" s="13">
        <v>3</v>
      </c>
      <c r="B143" s="13">
        <v>3</v>
      </c>
      <c r="C143" s="13">
        <v>1</v>
      </c>
      <c r="D143" s="13">
        <v>7</v>
      </c>
      <c r="E143" s="13">
        <v>1</v>
      </c>
      <c r="F143" s="13">
        <v>1</v>
      </c>
      <c r="G143" s="16" t="s">
        <v>115</v>
      </c>
      <c r="H143" s="13">
        <v>115</v>
      </c>
      <c r="I143" s="18"/>
      <c r="J143" s="18"/>
      <c r="K143" s="18"/>
    </row>
    <row r="144" spans="1:11">
      <c r="A144" s="13">
        <v>3</v>
      </c>
      <c r="B144" s="13">
        <v>3</v>
      </c>
      <c r="C144" s="13">
        <v>1</v>
      </c>
      <c r="D144" s="13">
        <v>7</v>
      </c>
      <c r="E144" s="13">
        <v>1</v>
      </c>
      <c r="F144" s="13">
        <v>2</v>
      </c>
      <c r="G144" s="16" t="s">
        <v>116</v>
      </c>
      <c r="H144" s="13">
        <v>116</v>
      </c>
      <c r="I144" s="18"/>
      <c r="J144" s="18"/>
      <c r="K144" s="18"/>
    </row>
    <row r="145" spans="1:13">
      <c r="A145" s="13">
        <v>3</v>
      </c>
      <c r="B145" s="13">
        <v>3</v>
      </c>
      <c r="C145" s="13">
        <v>2</v>
      </c>
      <c r="D145" s="13"/>
      <c r="E145" s="13"/>
      <c r="F145" s="13"/>
      <c r="G145" s="16" t="s">
        <v>117</v>
      </c>
      <c r="H145" s="13">
        <v>117</v>
      </c>
      <c r="I145" s="17">
        <f>I146+I149</f>
        <v>0</v>
      </c>
      <c r="J145" s="17">
        <f>J146+J149</f>
        <v>0</v>
      </c>
      <c r="K145" s="17">
        <f>K146+K149</f>
        <v>0</v>
      </c>
    </row>
    <row r="146" spans="1:13">
      <c r="A146" s="13">
        <v>3</v>
      </c>
      <c r="B146" s="13">
        <v>3</v>
      </c>
      <c r="C146" s="13">
        <v>2</v>
      </c>
      <c r="D146" s="13">
        <v>4</v>
      </c>
      <c r="E146" s="13"/>
      <c r="F146" s="13"/>
      <c r="G146" s="16" t="s">
        <v>119</v>
      </c>
      <c r="H146" s="13">
        <v>118</v>
      </c>
      <c r="I146" s="17">
        <f>I147+I148</f>
        <v>0</v>
      </c>
      <c r="J146" s="17">
        <f>J147+J148</f>
        <v>0</v>
      </c>
      <c r="K146" s="17">
        <f>K147+K148</f>
        <v>0</v>
      </c>
    </row>
    <row r="147" spans="1:13">
      <c r="A147" s="13">
        <v>3</v>
      </c>
      <c r="B147" s="13">
        <v>3</v>
      </c>
      <c r="C147" s="13">
        <v>2</v>
      </c>
      <c r="D147" s="13">
        <v>4</v>
      </c>
      <c r="E147" s="13">
        <v>1</v>
      </c>
      <c r="F147" s="13">
        <v>1</v>
      </c>
      <c r="G147" s="16" t="s">
        <v>115</v>
      </c>
      <c r="H147" s="13">
        <v>119</v>
      </c>
      <c r="I147" s="18">
        <v>0</v>
      </c>
      <c r="J147" s="18">
        <v>0</v>
      </c>
      <c r="K147" s="18">
        <v>0</v>
      </c>
    </row>
    <row r="148" spans="1:13">
      <c r="A148" s="13">
        <v>3</v>
      </c>
      <c r="B148" s="13">
        <v>3</v>
      </c>
      <c r="C148" s="13">
        <v>2</v>
      </c>
      <c r="D148" s="13">
        <v>4</v>
      </c>
      <c r="E148" s="13">
        <v>1</v>
      </c>
      <c r="F148" s="13">
        <v>2</v>
      </c>
      <c r="G148" s="16" t="s">
        <v>116</v>
      </c>
      <c r="H148" s="13">
        <v>120</v>
      </c>
      <c r="I148" s="18">
        <v>0</v>
      </c>
      <c r="J148" s="18">
        <v>0</v>
      </c>
      <c r="K148" s="18">
        <v>0</v>
      </c>
    </row>
    <row r="149" spans="1:13">
      <c r="A149" s="13">
        <v>3</v>
      </c>
      <c r="B149" s="13">
        <v>3</v>
      </c>
      <c r="C149" s="13">
        <v>2</v>
      </c>
      <c r="D149" s="13">
        <v>7</v>
      </c>
      <c r="E149" s="13"/>
      <c r="F149" s="13"/>
      <c r="G149" s="16" t="s">
        <v>114</v>
      </c>
      <c r="H149" s="13">
        <v>121</v>
      </c>
      <c r="I149" s="17">
        <f>I150</f>
        <v>0</v>
      </c>
      <c r="J149" s="17">
        <f>J150</f>
        <v>0</v>
      </c>
      <c r="K149" s="17">
        <f>K150</f>
        <v>0</v>
      </c>
    </row>
    <row r="150" spans="1:13">
      <c r="A150" s="13">
        <v>3</v>
      </c>
      <c r="B150" s="13">
        <v>3</v>
      </c>
      <c r="C150" s="13">
        <v>2</v>
      </c>
      <c r="D150" s="13">
        <v>7</v>
      </c>
      <c r="E150" s="13">
        <v>1</v>
      </c>
      <c r="F150" s="13">
        <v>1</v>
      </c>
      <c r="G150" s="16" t="s">
        <v>114</v>
      </c>
      <c r="H150" s="13">
        <v>122</v>
      </c>
      <c r="I150" s="18">
        <v>0</v>
      </c>
      <c r="J150" s="18">
        <v>0</v>
      </c>
      <c r="K150" s="18">
        <v>0</v>
      </c>
    </row>
    <row r="151" spans="1:13">
      <c r="A151" s="13"/>
      <c r="B151" s="13"/>
      <c r="C151" s="13"/>
      <c r="D151" s="13"/>
      <c r="E151" s="13"/>
      <c r="F151" s="13"/>
      <c r="G151" s="14" t="s">
        <v>120</v>
      </c>
      <c r="H151" s="12">
        <v>123</v>
      </c>
      <c r="I151" s="15">
        <f>I29+I93</f>
        <v>2154.5</v>
      </c>
      <c r="J151" s="15">
        <f>J29+J93</f>
        <v>2154.5</v>
      </c>
      <c r="K151" s="15">
        <f>K29+K93</f>
        <v>1338.9</v>
      </c>
    </row>
    <row r="152" spans="1:13" ht="21">
      <c r="A152" s="13"/>
      <c r="B152" s="13"/>
      <c r="C152" s="13"/>
      <c r="D152" s="13"/>
      <c r="E152" s="13"/>
      <c r="F152" s="13"/>
      <c r="G152" s="14" t="s">
        <v>121</v>
      </c>
      <c r="H152" s="12">
        <v>124</v>
      </c>
      <c r="I152" s="15">
        <f>I151-I124-I137</f>
        <v>2154.5</v>
      </c>
      <c r="J152" s="15">
        <f>J151-J124-J137</f>
        <v>2154.5</v>
      </c>
      <c r="K152" s="15">
        <f>K151-K124-K137</f>
        <v>1338.9</v>
      </c>
    </row>
    <row r="155" spans="1:13">
      <c r="B155" s="302" t="s">
        <v>122</v>
      </c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</row>
    <row r="156" spans="1:13">
      <c r="B156" s="303" t="s">
        <v>123</v>
      </c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</row>
    <row r="157" spans="1:13">
      <c r="B157" s="304" t="s">
        <v>124</v>
      </c>
      <c r="C157" s="304"/>
      <c r="D157" s="304"/>
      <c r="E157" s="304"/>
      <c r="F157" s="304"/>
      <c r="G157" s="304"/>
    </row>
  </sheetData>
  <sheetProtection password="CEF7" sheet="1" objects="1" scenarios="1" selectLockedCells="1"/>
  <mergeCells count="29">
    <mergeCell ref="D8:M8"/>
    <mergeCell ref="J1:O1"/>
    <mergeCell ref="J2:O2"/>
    <mergeCell ref="J3:O3"/>
    <mergeCell ref="G5:K5"/>
    <mergeCell ref="G6:K6"/>
    <mergeCell ref="B22:I22"/>
    <mergeCell ref="G9:M9"/>
    <mergeCell ref="G10:K10"/>
    <mergeCell ref="G11:K11"/>
    <mergeCell ref="G13:J13"/>
    <mergeCell ref="G14:J14"/>
    <mergeCell ref="G16:J16"/>
    <mergeCell ref="G17:J17"/>
    <mergeCell ref="J18:O18"/>
    <mergeCell ref="J19:K19"/>
    <mergeCell ref="B21:I21"/>
    <mergeCell ref="J21:K21"/>
    <mergeCell ref="B23:I23"/>
    <mergeCell ref="A25:F27"/>
    <mergeCell ref="G25:G27"/>
    <mergeCell ref="H25:H27"/>
    <mergeCell ref="I25:I27"/>
    <mergeCell ref="K25:K27"/>
    <mergeCell ref="A28:F28"/>
    <mergeCell ref="B155:M155"/>
    <mergeCell ref="B156:M156"/>
    <mergeCell ref="B157:G157"/>
    <mergeCell ref="J25:J27"/>
  </mergeCells>
  <pageMargins left="0.74803149606299213" right="0.74803149606299213" top="0.39370078740157483" bottom="0.23622047244094491" header="0.51181102362204722" footer="0.51181102362204722"/>
  <pageSetup paperSize="9" scale="85" orientation="portrait" r:id="rId1"/>
  <headerFooter alignWithMargins="0">
    <oddHeader>&amp;C&amp;8&amp;P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opLeftCell="B1" workbookViewId="0">
      <selection activeCell="I191" sqref="I191"/>
    </sheetView>
  </sheetViews>
  <sheetFormatPr defaultRowHeight="12.75"/>
  <cols>
    <col min="1" max="1" width="5.83203125" style="33" hidden="1" customWidth="1"/>
    <col min="2" max="2" width="2.33203125" style="23" customWidth="1"/>
    <col min="3" max="3" width="2.83203125" style="23" customWidth="1"/>
    <col min="4" max="4" width="3" style="23" customWidth="1"/>
    <col min="5" max="5" width="2.83203125" style="23" customWidth="1"/>
    <col min="6" max="6" width="3.33203125" style="23" customWidth="1"/>
    <col min="7" max="7" width="2.83203125" style="23" customWidth="1"/>
    <col min="8" max="8" width="24.83203125" style="23" customWidth="1"/>
    <col min="9" max="10" width="10.1640625" style="23" customWidth="1"/>
    <col min="11" max="11" width="10" style="23" customWidth="1"/>
    <col min="12" max="256" width="9.33203125" style="23"/>
    <col min="257" max="257" width="0" style="23" hidden="1" customWidth="1"/>
    <col min="258" max="258" width="2.33203125" style="23" customWidth="1"/>
    <col min="259" max="259" width="2.83203125" style="23" customWidth="1"/>
    <col min="260" max="260" width="3" style="23" customWidth="1"/>
    <col min="261" max="261" width="2.83203125" style="23" customWidth="1"/>
    <col min="262" max="262" width="3.33203125" style="23" customWidth="1"/>
    <col min="263" max="263" width="2.83203125" style="23" customWidth="1"/>
    <col min="264" max="264" width="24.83203125" style="23" customWidth="1"/>
    <col min="265" max="266" width="10.1640625" style="23" customWidth="1"/>
    <col min="267" max="267" width="10" style="23" customWidth="1"/>
    <col min="268" max="512" width="9.33203125" style="23"/>
    <col min="513" max="513" width="0" style="23" hidden="1" customWidth="1"/>
    <col min="514" max="514" width="2.33203125" style="23" customWidth="1"/>
    <col min="515" max="515" width="2.83203125" style="23" customWidth="1"/>
    <col min="516" max="516" width="3" style="23" customWidth="1"/>
    <col min="517" max="517" width="2.83203125" style="23" customWidth="1"/>
    <col min="518" max="518" width="3.33203125" style="23" customWidth="1"/>
    <col min="519" max="519" width="2.83203125" style="23" customWidth="1"/>
    <col min="520" max="520" width="24.83203125" style="23" customWidth="1"/>
    <col min="521" max="522" width="10.1640625" style="23" customWidth="1"/>
    <col min="523" max="523" width="10" style="23" customWidth="1"/>
    <col min="524" max="768" width="9.33203125" style="23"/>
    <col min="769" max="769" width="0" style="23" hidden="1" customWidth="1"/>
    <col min="770" max="770" width="2.33203125" style="23" customWidth="1"/>
    <col min="771" max="771" width="2.83203125" style="23" customWidth="1"/>
    <col min="772" max="772" width="3" style="23" customWidth="1"/>
    <col min="773" max="773" width="2.83203125" style="23" customWidth="1"/>
    <col min="774" max="774" width="3.33203125" style="23" customWidth="1"/>
    <col min="775" max="775" width="2.83203125" style="23" customWidth="1"/>
    <col min="776" max="776" width="24.83203125" style="23" customWidth="1"/>
    <col min="777" max="778" width="10.1640625" style="23" customWidth="1"/>
    <col min="779" max="779" width="10" style="23" customWidth="1"/>
    <col min="780" max="1024" width="9.33203125" style="23"/>
    <col min="1025" max="1025" width="0" style="23" hidden="1" customWidth="1"/>
    <col min="1026" max="1026" width="2.33203125" style="23" customWidth="1"/>
    <col min="1027" max="1027" width="2.83203125" style="23" customWidth="1"/>
    <col min="1028" max="1028" width="3" style="23" customWidth="1"/>
    <col min="1029" max="1029" width="2.83203125" style="23" customWidth="1"/>
    <col min="1030" max="1030" width="3.33203125" style="23" customWidth="1"/>
    <col min="1031" max="1031" width="2.83203125" style="23" customWidth="1"/>
    <col min="1032" max="1032" width="24.83203125" style="23" customWidth="1"/>
    <col min="1033" max="1034" width="10.1640625" style="23" customWidth="1"/>
    <col min="1035" max="1035" width="10" style="23" customWidth="1"/>
    <col min="1036" max="1280" width="9.33203125" style="23"/>
    <col min="1281" max="1281" width="0" style="23" hidden="1" customWidth="1"/>
    <col min="1282" max="1282" width="2.33203125" style="23" customWidth="1"/>
    <col min="1283" max="1283" width="2.83203125" style="23" customWidth="1"/>
    <col min="1284" max="1284" width="3" style="23" customWidth="1"/>
    <col min="1285" max="1285" width="2.83203125" style="23" customWidth="1"/>
    <col min="1286" max="1286" width="3.33203125" style="23" customWidth="1"/>
    <col min="1287" max="1287" width="2.83203125" style="23" customWidth="1"/>
    <col min="1288" max="1288" width="24.83203125" style="23" customWidth="1"/>
    <col min="1289" max="1290" width="10.1640625" style="23" customWidth="1"/>
    <col min="1291" max="1291" width="10" style="23" customWidth="1"/>
    <col min="1292" max="1536" width="9.33203125" style="23"/>
    <col min="1537" max="1537" width="0" style="23" hidden="1" customWidth="1"/>
    <col min="1538" max="1538" width="2.33203125" style="23" customWidth="1"/>
    <col min="1539" max="1539" width="2.83203125" style="23" customWidth="1"/>
    <col min="1540" max="1540" width="3" style="23" customWidth="1"/>
    <col min="1541" max="1541" width="2.83203125" style="23" customWidth="1"/>
    <col min="1542" max="1542" width="3.33203125" style="23" customWidth="1"/>
    <col min="1543" max="1543" width="2.83203125" style="23" customWidth="1"/>
    <col min="1544" max="1544" width="24.83203125" style="23" customWidth="1"/>
    <col min="1545" max="1546" width="10.1640625" style="23" customWidth="1"/>
    <col min="1547" max="1547" width="10" style="23" customWidth="1"/>
    <col min="1548" max="1792" width="9.33203125" style="23"/>
    <col min="1793" max="1793" width="0" style="23" hidden="1" customWidth="1"/>
    <col min="1794" max="1794" width="2.33203125" style="23" customWidth="1"/>
    <col min="1795" max="1795" width="2.83203125" style="23" customWidth="1"/>
    <col min="1796" max="1796" width="3" style="23" customWidth="1"/>
    <col min="1797" max="1797" width="2.83203125" style="23" customWidth="1"/>
    <col min="1798" max="1798" width="3.33203125" style="23" customWidth="1"/>
    <col min="1799" max="1799" width="2.83203125" style="23" customWidth="1"/>
    <col min="1800" max="1800" width="24.83203125" style="23" customWidth="1"/>
    <col min="1801" max="1802" width="10.1640625" style="23" customWidth="1"/>
    <col min="1803" max="1803" width="10" style="23" customWidth="1"/>
    <col min="1804" max="2048" width="9.33203125" style="23"/>
    <col min="2049" max="2049" width="0" style="23" hidden="1" customWidth="1"/>
    <col min="2050" max="2050" width="2.33203125" style="23" customWidth="1"/>
    <col min="2051" max="2051" width="2.83203125" style="23" customWidth="1"/>
    <col min="2052" max="2052" width="3" style="23" customWidth="1"/>
    <col min="2053" max="2053" width="2.83203125" style="23" customWidth="1"/>
    <col min="2054" max="2054" width="3.33203125" style="23" customWidth="1"/>
    <col min="2055" max="2055" width="2.83203125" style="23" customWidth="1"/>
    <col min="2056" max="2056" width="24.83203125" style="23" customWidth="1"/>
    <col min="2057" max="2058" width="10.1640625" style="23" customWidth="1"/>
    <col min="2059" max="2059" width="10" style="23" customWidth="1"/>
    <col min="2060" max="2304" width="9.33203125" style="23"/>
    <col min="2305" max="2305" width="0" style="23" hidden="1" customWidth="1"/>
    <col min="2306" max="2306" width="2.33203125" style="23" customWidth="1"/>
    <col min="2307" max="2307" width="2.83203125" style="23" customWidth="1"/>
    <col min="2308" max="2308" width="3" style="23" customWidth="1"/>
    <col min="2309" max="2309" width="2.83203125" style="23" customWidth="1"/>
    <col min="2310" max="2310" width="3.33203125" style="23" customWidth="1"/>
    <col min="2311" max="2311" width="2.83203125" style="23" customWidth="1"/>
    <col min="2312" max="2312" width="24.83203125" style="23" customWidth="1"/>
    <col min="2313" max="2314" width="10.1640625" style="23" customWidth="1"/>
    <col min="2315" max="2315" width="10" style="23" customWidth="1"/>
    <col min="2316" max="2560" width="9.33203125" style="23"/>
    <col min="2561" max="2561" width="0" style="23" hidden="1" customWidth="1"/>
    <col min="2562" max="2562" width="2.33203125" style="23" customWidth="1"/>
    <col min="2563" max="2563" width="2.83203125" style="23" customWidth="1"/>
    <col min="2564" max="2564" width="3" style="23" customWidth="1"/>
    <col min="2565" max="2565" width="2.83203125" style="23" customWidth="1"/>
    <col min="2566" max="2566" width="3.33203125" style="23" customWidth="1"/>
    <col min="2567" max="2567" width="2.83203125" style="23" customWidth="1"/>
    <col min="2568" max="2568" width="24.83203125" style="23" customWidth="1"/>
    <col min="2569" max="2570" width="10.1640625" style="23" customWidth="1"/>
    <col min="2571" max="2571" width="10" style="23" customWidth="1"/>
    <col min="2572" max="2816" width="9.33203125" style="23"/>
    <col min="2817" max="2817" width="0" style="23" hidden="1" customWidth="1"/>
    <col min="2818" max="2818" width="2.33203125" style="23" customWidth="1"/>
    <col min="2819" max="2819" width="2.83203125" style="23" customWidth="1"/>
    <col min="2820" max="2820" width="3" style="23" customWidth="1"/>
    <col min="2821" max="2821" width="2.83203125" style="23" customWidth="1"/>
    <col min="2822" max="2822" width="3.33203125" style="23" customWidth="1"/>
    <col min="2823" max="2823" width="2.83203125" style="23" customWidth="1"/>
    <col min="2824" max="2824" width="24.83203125" style="23" customWidth="1"/>
    <col min="2825" max="2826" width="10.1640625" style="23" customWidth="1"/>
    <col min="2827" max="2827" width="10" style="23" customWidth="1"/>
    <col min="2828" max="3072" width="9.33203125" style="23"/>
    <col min="3073" max="3073" width="0" style="23" hidden="1" customWidth="1"/>
    <col min="3074" max="3074" width="2.33203125" style="23" customWidth="1"/>
    <col min="3075" max="3075" width="2.83203125" style="23" customWidth="1"/>
    <col min="3076" max="3076" width="3" style="23" customWidth="1"/>
    <col min="3077" max="3077" width="2.83203125" style="23" customWidth="1"/>
    <col min="3078" max="3078" width="3.33203125" style="23" customWidth="1"/>
    <col min="3079" max="3079" width="2.83203125" style="23" customWidth="1"/>
    <col min="3080" max="3080" width="24.83203125" style="23" customWidth="1"/>
    <col min="3081" max="3082" width="10.1640625" style="23" customWidth="1"/>
    <col min="3083" max="3083" width="10" style="23" customWidth="1"/>
    <col min="3084" max="3328" width="9.33203125" style="23"/>
    <col min="3329" max="3329" width="0" style="23" hidden="1" customWidth="1"/>
    <col min="3330" max="3330" width="2.33203125" style="23" customWidth="1"/>
    <col min="3331" max="3331" width="2.83203125" style="23" customWidth="1"/>
    <col min="3332" max="3332" width="3" style="23" customWidth="1"/>
    <col min="3333" max="3333" width="2.83203125" style="23" customWidth="1"/>
    <col min="3334" max="3334" width="3.33203125" style="23" customWidth="1"/>
    <col min="3335" max="3335" width="2.83203125" style="23" customWidth="1"/>
    <col min="3336" max="3336" width="24.83203125" style="23" customWidth="1"/>
    <col min="3337" max="3338" width="10.1640625" style="23" customWidth="1"/>
    <col min="3339" max="3339" width="10" style="23" customWidth="1"/>
    <col min="3340" max="3584" width="9.33203125" style="23"/>
    <col min="3585" max="3585" width="0" style="23" hidden="1" customWidth="1"/>
    <col min="3586" max="3586" width="2.33203125" style="23" customWidth="1"/>
    <col min="3587" max="3587" width="2.83203125" style="23" customWidth="1"/>
    <col min="3588" max="3588" width="3" style="23" customWidth="1"/>
    <col min="3589" max="3589" width="2.83203125" style="23" customWidth="1"/>
    <col min="3590" max="3590" width="3.33203125" style="23" customWidth="1"/>
    <col min="3591" max="3591" width="2.83203125" style="23" customWidth="1"/>
    <col min="3592" max="3592" width="24.83203125" style="23" customWidth="1"/>
    <col min="3593" max="3594" width="10.1640625" style="23" customWidth="1"/>
    <col min="3595" max="3595" width="10" style="23" customWidth="1"/>
    <col min="3596" max="3840" width="9.33203125" style="23"/>
    <col min="3841" max="3841" width="0" style="23" hidden="1" customWidth="1"/>
    <col min="3842" max="3842" width="2.33203125" style="23" customWidth="1"/>
    <col min="3843" max="3843" width="2.83203125" style="23" customWidth="1"/>
    <col min="3844" max="3844" width="3" style="23" customWidth="1"/>
    <col min="3845" max="3845" width="2.83203125" style="23" customWidth="1"/>
    <col min="3846" max="3846" width="3.33203125" style="23" customWidth="1"/>
    <col min="3847" max="3847" width="2.83203125" style="23" customWidth="1"/>
    <col min="3848" max="3848" width="24.83203125" style="23" customWidth="1"/>
    <col min="3849" max="3850" width="10.1640625" style="23" customWidth="1"/>
    <col min="3851" max="3851" width="10" style="23" customWidth="1"/>
    <col min="3852" max="4096" width="9.33203125" style="23"/>
    <col min="4097" max="4097" width="0" style="23" hidden="1" customWidth="1"/>
    <col min="4098" max="4098" width="2.33203125" style="23" customWidth="1"/>
    <col min="4099" max="4099" width="2.83203125" style="23" customWidth="1"/>
    <col min="4100" max="4100" width="3" style="23" customWidth="1"/>
    <col min="4101" max="4101" width="2.83203125" style="23" customWidth="1"/>
    <col min="4102" max="4102" width="3.33203125" style="23" customWidth="1"/>
    <col min="4103" max="4103" width="2.83203125" style="23" customWidth="1"/>
    <col min="4104" max="4104" width="24.83203125" style="23" customWidth="1"/>
    <col min="4105" max="4106" width="10.1640625" style="23" customWidth="1"/>
    <col min="4107" max="4107" width="10" style="23" customWidth="1"/>
    <col min="4108" max="4352" width="9.33203125" style="23"/>
    <col min="4353" max="4353" width="0" style="23" hidden="1" customWidth="1"/>
    <col min="4354" max="4354" width="2.33203125" style="23" customWidth="1"/>
    <col min="4355" max="4355" width="2.83203125" style="23" customWidth="1"/>
    <col min="4356" max="4356" width="3" style="23" customWidth="1"/>
    <col min="4357" max="4357" width="2.83203125" style="23" customWidth="1"/>
    <col min="4358" max="4358" width="3.33203125" style="23" customWidth="1"/>
    <col min="4359" max="4359" width="2.83203125" style="23" customWidth="1"/>
    <col min="4360" max="4360" width="24.83203125" style="23" customWidth="1"/>
    <col min="4361" max="4362" width="10.1640625" style="23" customWidth="1"/>
    <col min="4363" max="4363" width="10" style="23" customWidth="1"/>
    <col min="4364" max="4608" width="9.33203125" style="23"/>
    <col min="4609" max="4609" width="0" style="23" hidden="1" customWidth="1"/>
    <col min="4610" max="4610" width="2.33203125" style="23" customWidth="1"/>
    <col min="4611" max="4611" width="2.83203125" style="23" customWidth="1"/>
    <col min="4612" max="4612" width="3" style="23" customWidth="1"/>
    <col min="4613" max="4613" width="2.83203125" style="23" customWidth="1"/>
    <col min="4614" max="4614" width="3.33203125" style="23" customWidth="1"/>
    <col min="4615" max="4615" width="2.83203125" style="23" customWidth="1"/>
    <col min="4616" max="4616" width="24.83203125" style="23" customWidth="1"/>
    <col min="4617" max="4618" width="10.1640625" style="23" customWidth="1"/>
    <col min="4619" max="4619" width="10" style="23" customWidth="1"/>
    <col min="4620" max="4864" width="9.33203125" style="23"/>
    <col min="4865" max="4865" width="0" style="23" hidden="1" customWidth="1"/>
    <col min="4866" max="4866" width="2.33203125" style="23" customWidth="1"/>
    <col min="4867" max="4867" width="2.83203125" style="23" customWidth="1"/>
    <col min="4868" max="4868" width="3" style="23" customWidth="1"/>
    <col min="4869" max="4869" width="2.83203125" style="23" customWidth="1"/>
    <col min="4870" max="4870" width="3.33203125" style="23" customWidth="1"/>
    <col min="4871" max="4871" width="2.83203125" style="23" customWidth="1"/>
    <col min="4872" max="4872" width="24.83203125" style="23" customWidth="1"/>
    <col min="4873" max="4874" width="10.1640625" style="23" customWidth="1"/>
    <col min="4875" max="4875" width="10" style="23" customWidth="1"/>
    <col min="4876" max="5120" width="9.33203125" style="23"/>
    <col min="5121" max="5121" width="0" style="23" hidden="1" customWidth="1"/>
    <col min="5122" max="5122" width="2.33203125" style="23" customWidth="1"/>
    <col min="5123" max="5123" width="2.83203125" style="23" customWidth="1"/>
    <col min="5124" max="5124" width="3" style="23" customWidth="1"/>
    <col min="5125" max="5125" width="2.83203125" style="23" customWidth="1"/>
    <col min="5126" max="5126" width="3.33203125" style="23" customWidth="1"/>
    <col min="5127" max="5127" width="2.83203125" style="23" customWidth="1"/>
    <col min="5128" max="5128" width="24.83203125" style="23" customWidth="1"/>
    <col min="5129" max="5130" width="10.1640625" style="23" customWidth="1"/>
    <col min="5131" max="5131" width="10" style="23" customWidth="1"/>
    <col min="5132" max="5376" width="9.33203125" style="23"/>
    <col min="5377" max="5377" width="0" style="23" hidden="1" customWidth="1"/>
    <col min="5378" max="5378" width="2.33203125" style="23" customWidth="1"/>
    <col min="5379" max="5379" width="2.83203125" style="23" customWidth="1"/>
    <col min="5380" max="5380" width="3" style="23" customWidth="1"/>
    <col min="5381" max="5381" width="2.83203125" style="23" customWidth="1"/>
    <col min="5382" max="5382" width="3.33203125" style="23" customWidth="1"/>
    <col min="5383" max="5383" width="2.83203125" style="23" customWidth="1"/>
    <col min="5384" max="5384" width="24.83203125" style="23" customWidth="1"/>
    <col min="5385" max="5386" width="10.1640625" style="23" customWidth="1"/>
    <col min="5387" max="5387" width="10" style="23" customWidth="1"/>
    <col min="5388" max="5632" width="9.33203125" style="23"/>
    <col min="5633" max="5633" width="0" style="23" hidden="1" customWidth="1"/>
    <col min="5634" max="5634" width="2.33203125" style="23" customWidth="1"/>
    <col min="5635" max="5635" width="2.83203125" style="23" customWidth="1"/>
    <col min="5636" max="5636" width="3" style="23" customWidth="1"/>
    <col min="5637" max="5637" width="2.83203125" style="23" customWidth="1"/>
    <col min="5638" max="5638" width="3.33203125" style="23" customWidth="1"/>
    <col min="5639" max="5639" width="2.83203125" style="23" customWidth="1"/>
    <col min="5640" max="5640" width="24.83203125" style="23" customWidth="1"/>
    <col min="5641" max="5642" width="10.1640625" style="23" customWidth="1"/>
    <col min="5643" max="5643" width="10" style="23" customWidth="1"/>
    <col min="5644" max="5888" width="9.33203125" style="23"/>
    <col min="5889" max="5889" width="0" style="23" hidden="1" customWidth="1"/>
    <col min="5890" max="5890" width="2.33203125" style="23" customWidth="1"/>
    <col min="5891" max="5891" width="2.83203125" style="23" customWidth="1"/>
    <col min="5892" max="5892" width="3" style="23" customWidth="1"/>
    <col min="5893" max="5893" width="2.83203125" style="23" customWidth="1"/>
    <col min="5894" max="5894" width="3.33203125" style="23" customWidth="1"/>
    <col min="5895" max="5895" width="2.83203125" style="23" customWidth="1"/>
    <col min="5896" max="5896" width="24.83203125" style="23" customWidth="1"/>
    <col min="5897" max="5898" width="10.1640625" style="23" customWidth="1"/>
    <col min="5899" max="5899" width="10" style="23" customWidth="1"/>
    <col min="5900" max="6144" width="9.33203125" style="23"/>
    <col min="6145" max="6145" width="0" style="23" hidden="1" customWidth="1"/>
    <col min="6146" max="6146" width="2.33203125" style="23" customWidth="1"/>
    <col min="6147" max="6147" width="2.83203125" style="23" customWidth="1"/>
    <col min="6148" max="6148" width="3" style="23" customWidth="1"/>
    <col min="6149" max="6149" width="2.83203125" style="23" customWidth="1"/>
    <col min="6150" max="6150" width="3.33203125" style="23" customWidth="1"/>
    <col min="6151" max="6151" width="2.83203125" style="23" customWidth="1"/>
    <col min="6152" max="6152" width="24.83203125" style="23" customWidth="1"/>
    <col min="6153" max="6154" width="10.1640625" style="23" customWidth="1"/>
    <col min="6155" max="6155" width="10" style="23" customWidth="1"/>
    <col min="6156" max="6400" width="9.33203125" style="23"/>
    <col min="6401" max="6401" width="0" style="23" hidden="1" customWidth="1"/>
    <col min="6402" max="6402" width="2.33203125" style="23" customWidth="1"/>
    <col min="6403" max="6403" width="2.83203125" style="23" customWidth="1"/>
    <col min="6404" max="6404" width="3" style="23" customWidth="1"/>
    <col min="6405" max="6405" width="2.83203125" style="23" customWidth="1"/>
    <col min="6406" max="6406" width="3.33203125" style="23" customWidth="1"/>
    <col min="6407" max="6407" width="2.83203125" style="23" customWidth="1"/>
    <col min="6408" max="6408" width="24.83203125" style="23" customWidth="1"/>
    <col min="6409" max="6410" width="10.1640625" style="23" customWidth="1"/>
    <col min="6411" max="6411" width="10" style="23" customWidth="1"/>
    <col min="6412" max="6656" width="9.33203125" style="23"/>
    <col min="6657" max="6657" width="0" style="23" hidden="1" customWidth="1"/>
    <col min="6658" max="6658" width="2.33203125" style="23" customWidth="1"/>
    <col min="6659" max="6659" width="2.83203125" style="23" customWidth="1"/>
    <col min="6660" max="6660" width="3" style="23" customWidth="1"/>
    <col min="6661" max="6661" width="2.83203125" style="23" customWidth="1"/>
    <col min="6662" max="6662" width="3.33203125" style="23" customWidth="1"/>
    <col min="6663" max="6663" width="2.83203125" style="23" customWidth="1"/>
    <col min="6664" max="6664" width="24.83203125" style="23" customWidth="1"/>
    <col min="6665" max="6666" width="10.1640625" style="23" customWidth="1"/>
    <col min="6667" max="6667" width="10" style="23" customWidth="1"/>
    <col min="6668" max="6912" width="9.33203125" style="23"/>
    <col min="6913" max="6913" width="0" style="23" hidden="1" customWidth="1"/>
    <col min="6914" max="6914" width="2.33203125" style="23" customWidth="1"/>
    <col min="6915" max="6915" width="2.83203125" style="23" customWidth="1"/>
    <col min="6916" max="6916" width="3" style="23" customWidth="1"/>
    <col min="6917" max="6917" width="2.83203125" style="23" customWidth="1"/>
    <col min="6918" max="6918" width="3.33203125" style="23" customWidth="1"/>
    <col min="6919" max="6919" width="2.83203125" style="23" customWidth="1"/>
    <col min="6920" max="6920" width="24.83203125" style="23" customWidth="1"/>
    <col min="6921" max="6922" width="10.1640625" style="23" customWidth="1"/>
    <col min="6923" max="6923" width="10" style="23" customWidth="1"/>
    <col min="6924" max="7168" width="9.33203125" style="23"/>
    <col min="7169" max="7169" width="0" style="23" hidden="1" customWidth="1"/>
    <col min="7170" max="7170" width="2.33203125" style="23" customWidth="1"/>
    <col min="7171" max="7171" width="2.83203125" style="23" customWidth="1"/>
    <col min="7172" max="7172" width="3" style="23" customWidth="1"/>
    <col min="7173" max="7173" width="2.83203125" style="23" customWidth="1"/>
    <col min="7174" max="7174" width="3.33203125" style="23" customWidth="1"/>
    <col min="7175" max="7175" width="2.83203125" style="23" customWidth="1"/>
    <col min="7176" max="7176" width="24.83203125" style="23" customWidth="1"/>
    <col min="7177" max="7178" width="10.1640625" style="23" customWidth="1"/>
    <col min="7179" max="7179" width="10" style="23" customWidth="1"/>
    <col min="7180" max="7424" width="9.33203125" style="23"/>
    <col min="7425" max="7425" width="0" style="23" hidden="1" customWidth="1"/>
    <col min="7426" max="7426" width="2.33203125" style="23" customWidth="1"/>
    <col min="7427" max="7427" width="2.83203125" style="23" customWidth="1"/>
    <col min="7428" max="7428" width="3" style="23" customWidth="1"/>
    <col min="7429" max="7429" width="2.83203125" style="23" customWidth="1"/>
    <col min="7430" max="7430" width="3.33203125" style="23" customWidth="1"/>
    <col min="7431" max="7431" width="2.83203125" style="23" customWidth="1"/>
    <col min="7432" max="7432" width="24.83203125" style="23" customWidth="1"/>
    <col min="7433" max="7434" width="10.1640625" style="23" customWidth="1"/>
    <col min="7435" max="7435" width="10" style="23" customWidth="1"/>
    <col min="7436" max="7680" width="9.33203125" style="23"/>
    <col min="7681" max="7681" width="0" style="23" hidden="1" customWidth="1"/>
    <col min="7682" max="7682" width="2.33203125" style="23" customWidth="1"/>
    <col min="7683" max="7683" width="2.83203125" style="23" customWidth="1"/>
    <col min="7684" max="7684" width="3" style="23" customWidth="1"/>
    <col min="7685" max="7685" width="2.83203125" style="23" customWidth="1"/>
    <col min="7686" max="7686" width="3.33203125" style="23" customWidth="1"/>
    <col min="7687" max="7687" width="2.83203125" style="23" customWidth="1"/>
    <col min="7688" max="7688" width="24.83203125" style="23" customWidth="1"/>
    <col min="7689" max="7690" width="10.1640625" style="23" customWidth="1"/>
    <col min="7691" max="7691" width="10" style="23" customWidth="1"/>
    <col min="7692" max="7936" width="9.33203125" style="23"/>
    <col min="7937" max="7937" width="0" style="23" hidden="1" customWidth="1"/>
    <col min="7938" max="7938" width="2.33203125" style="23" customWidth="1"/>
    <col min="7939" max="7939" width="2.83203125" style="23" customWidth="1"/>
    <col min="7940" max="7940" width="3" style="23" customWidth="1"/>
    <col min="7941" max="7941" width="2.83203125" style="23" customWidth="1"/>
    <col min="7942" max="7942" width="3.33203125" style="23" customWidth="1"/>
    <col min="7943" max="7943" width="2.83203125" style="23" customWidth="1"/>
    <col min="7944" max="7944" width="24.83203125" style="23" customWidth="1"/>
    <col min="7945" max="7946" width="10.1640625" style="23" customWidth="1"/>
    <col min="7947" max="7947" width="10" style="23" customWidth="1"/>
    <col min="7948" max="8192" width="9.33203125" style="23"/>
    <col min="8193" max="8193" width="0" style="23" hidden="1" customWidth="1"/>
    <col min="8194" max="8194" width="2.33203125" style="23" customWidth="1"/>
    <col min="8195" max="8195" width="2.83203125" style="23" customWidth="1"/>
    <col min="8196" max="8196" width="3" style="23" customWidth="1"/>
    <col min="8197" max="8197" width="2.83203125" style="23" customWidth="1"/>
    <col min="8198" max="8198" width="3.33203125" style="23" customWidth="1"/>
    <col min="8199" max="8199" width="2.83203125" style="23" customWidth="1"/>
    <col min="8200" max="8200" width="24.83203125" style="23" customWidth="1"/>
    <col min="8201" max="8202" width="10.1640625" style="23" customWidth="1"/>
    <col min="8203" max="8203" width="10" style="23" customWidth="1"/>
    <col min="8204" max="8448" width="9.33203125" style="23"/>
    <col min="8449" max="8449" width="0" style="23" hidden="1" customWidth="1"/>
    <col min="8450" max="8450" width="2.33203125" style="23" customWidth="1"/>
    <col min="8451" max="8451" width="2.83203125" style="23" customWidth="1"/>
    <col min="8452" max="8452" width="3" style="23" customWidth="1"/>
    <col min="8453" max="8453" width="2.83203125" style="23" customWidth="1"/>
    <col min="8454" max="8454" width="3.33203125" style="23" customWidth="1"/>
    <col min="8455" max="8455" width="2.83203125" style="23" customWidth="1"/>
    <col min="8456" max="8456" width="24.83203125" style="23" customWidth="1"/>
    <col min="8457" max="8458" width="10.1640625" style="23" customWidth="1"/>
    <col min="8459" max="8459" width="10" style="23" customWidth="1"/>
    <col min="8460" max="8704" width="9.33203125" style="23"/>
    <col min="8705" max="8705" width="0" style="23" hidden="1" customWidth="1"/>
    <col min="8706" max="8706" width="2.33203125" style="23" customWidth="1"/>
    <col min="8707" max="8707" width="2.83203125" style="23" customWidth="1"/>
    <col min="8708" max="8708" width="3" style="23" customWidth="1"/>
    <col min="8709" max="8709" width="2.83203125" style="23" customWidth="1"/>
    <col min="8710" max="8710" width="3.33203125" style="23" customWidth="1"/>
    <col min="8711" max="8711" width="2.83203125" style="23" customWidth="1"/>
    <col min="8712" max="8712" width="24.83203125" style="23" customWidth="1"/>
    <col min="8713" max="8714" width="10.1640625" style="23" customWidth="1"/>
    <col min="8715" max="8715" width="10" style="23" customWidth="1"/>
    <col min="8716" max="8960" width="9.33203125" style="23"/>
    <col min="8961" max="8961" width="0" style="23" hidden="1" customWidth="1"/>
    <col min="8962" max="8962" width="2.33203125" style="23" customWidth="1"/>
    <col min="8963" max="8963" width="2.83203125" style="23" customWidth="1"/>
    <col min="8964" max="8964" width="3" style="23" customWidth="1"/>
    <col min="8965" max="8965" width="2.83203125" style="23" customWidth="1"/>
    <col min="8966" max="8966" width="3.33203125" style="23" customWidth="1"/>
    <col min="8967" max="8967" width="2.83203125" style="23" customWidth="1"/>
    <col min="8968" max="8968" width="24.83203125" style="23" customWidth="1"/>
    <col min="8969" max="8970" width="10.1640625" style="23" customWidth="1"/>
    <col min="8971" max="8971" width="10" style="23" customWidth="1"/>
    <col min="8972" max="9216" width="9.33203125" style="23"/>
    <col min="9217" max="9217" width="0" style="23" hidden="1" customWidth="1"/>
    <col min="9218" max="9218" width="2.33203125" style="23" customWidth="1"/>
    <col min="9219" max="9219" width="2.83203125" style="23" customWidth="1"/>
    <col min="9220" max="9220" width="3" style="23" customWidth="1"/>
    <col min="9221" max="9221" width="2.83203125" style="23" customWidth="1"/>
    <col min="9222" max="9222" width="3.33203125" style="23" customWidth="1"/>
    <col min="9223" max="9223" width="2.83203125" style="23" customWidth="1"/>
    <col min="9224" max="9224" width="24.83203125" style="23" customWidth="1"/>
    <col min="9225" max="9226" width="10.1640625" style="23" customWidth="1"/>
    <col min="9227" max="9227" width="10" style="23" customWidth="1"/>
    <col min="9228" max="9472" width="9.33203125" style="23"/>
    <col min="9473" max="9473" width="0" style="23" hidden="1" customWidth="1"/>
    <col min="9474" max="9474" width="2.33203125" style="23" customWidth="1"/>
    <col min="9475" max="9475" width="2.83203125" style="23" customWidth="1"/>
    <col min="9476" max="9476" width="3" style="23" customWidth="1"/>
    <col min="9477" max="9477" width="2.83203125" style="23" customWidth="1"/>
    <col min="9478" max="9478" width="3.33203125" style="23" customWidth="1"/>
    <col min="9479" max="9479" width="2.83203125" style="23" customWidth="1"/>
    <col min="9480" max="9480" width="24.83203125" style="23" customWidth="1"/>
    <col min="9481" max="9482" width="10.1640625" style="23" customWidth="1"/>
    <col min="9483" max="9483" width="10" style="23" customWidth="1"/>
    <col min="9484" max="9728" width="9.33203125" style="23"/>
    <col min="9729" max="9729" width="0" style="23" hidden="1" customWidth="1"/>
    <col min="9730" max="9730" width="2.33203125" style="23" customWidth="1"/>
    <col min="9731" max="9731" width="2.83203125" style="23" customWidth="1"/>
    <col min="9732" max="9732" width="3" style="23" customWidth="1"/>
    <col min="9733" max="9733" width="2.83203125" style="23" customWidth="1"/>
    <col min="9734" max="9734" width="3.33203125" style="23" customWidth="1"/>
    <col min="9735" max="9735" width="2.83203125" style="23" customWidth="1"/>
    <col min="9736" max="9736" width="24.83203125" style="23" customWidth="1"/>
    <col min="9737" max="9738" width="10.1640625" style="23" customWidth="1"/>
    <col min="9739" max="9739" width="10" style="23" customWidth="1"/>
    <col min="9740" max="9984" width="9.33203125" style="23"/>
    <col min="9985" max="9985" width="0" style="23" hidden="1" customWidth="1"/>
    <col min="9986" max="9986" width="2.33203125" style="23" customWidth="1"/>
    <col min="9987" max="9987" width="2.83203125" style="23" customWidth="1"/>
    <col min="9988" max="9988" width="3" style="23" customWidth="1"/>
    <col min="9989" max="9989" width="2.83203125" style="23" customWidth="1"/>
    <col min="9990" max="9990" width="3.33203125" style="23" customWidth="1"/>
    <col min="9991" max="9991" width="2.83203125" style="23" customWidth="1"/>
    <col min="9992" max="9992" width="24.83203125" style="23" customWidth="1"/>
    <col min="9993" max="9994" width="10.1640625" style="23" customWidth="1"/>
    <col min="9995" max="9995" width="10" style="23" customWidth="1"/>
    <col min="9996" max="10240" width="9.33203125" style="23"/>
    <col min="10241" max="10241" width="0" style="23" hidden="1" customWidth="1"/>
    <col min="10242" max="10242" width="2.33203125" style="23" customWidth="1"/>
    <col min="10243" max="10243" width="2.83203125" style="23" customWidth="1"/>
    <col min="10244" max="10244" width="3" style="23" customWidth="1"/>
    <col min="10245" max="10245" width="2.83203125" style="23" customWidth="1"/>
    <col min="10246" max="10246" width="3.33203125" style="23" customWidth="1"/>
    <col min="10247" max="10247" width="2.83203125" style="23" customWidth="1"/>
    <col min="10248" max="10248" width="24.83203125" style="23" customWidth="1"/>
    <col min="10249" max="10250" width="10.1640625" style="23" customWidth="1"/>
    <col min="10251" max="10251" width="10" style="23" customWidth="1"/>
    <col min="10252" max="10496" width="9.33203125" style="23"/>
    <col min="10497" max="10497" width="0" style="23" hidden="1" customWidth="1"/>
    <col min="10498" max="10498" width="2.33203125" style="23" customWidth="1"/>
    <col min="10499" max="10499" width="2.83203125" style="23" customWidth="1"/>
    <col min="10500" max="10500" width="3" style="23" customWidth="1"/>
    <col min="10501" max="10501" width="2.83203125" style="23" customWidth="1"/>
    <col min="10502" max="10502" width="3.33203125" style="23" customWidth="1"/>
    <col min="10503" max="10503" width="2.83203125" style="23" customWidth="1"/>
    <col min="10504" max="10504" width="24.83203125" style="23" customWidth="1"/>
    <col min="10505" max="10506" width="10.1640625" style="23" customWidth="1"/>
    <col min="10507" max="10507" width="10" style="23" customWidth="1"/>
    <col min="10508" max="10752" width="9.33203125" style="23"/>
    <col min="10753" max="10753" width="0" style="23" hidden="1" customWidth="1"/>
    <col min="10754" max="10754" width="2.33203125" style="23" customWidth="1"/>
    <col min="10755" max="10755" width="2.83203125" style="23" customWidth="1"/>
    <col min="10756" max="10756" width="3" style="23" customWidth="1"/>
    <col min="10757" max="10757" width="2.83203125" style="23" customWidth="1"/>
    <col min="10758" max="10758" width="3.33203125" style="23" customWidth="1"/>
    <col min="10759" max="10759" width="2.83203125" style="23" customWidth="1"/>
    <col min="10760" max="10760" width="24.83203125" style="23" customWidth="1"/>
    <col min="10761" max="10762" width="10.1640625" style="23" customWidth="1"/>
    <col min="10763" max="10763" width="10" style="23" customWidth="1"/>
    <col min="10764" max="11008" width="9.33203125" style="23"/>
    <col min="11009" max="11009" width="0" style="23" hidden="1" customWidth="1"/>
    <col min="11010" max="11010" width="2.33203125" style="23" customWidth="1"/>
    <col min="11011" max="11011" width="2.83203125" style="23" customWidth="1"/>
    <col min="11012" max="11012" width="3" style="23" customWidth="1"/>
    <col min="11013" max="11013" width="2.83203125" style="23" customWidth="1"/>
    <col min="11014" max="11014" width="3.33203125" style="23" customWidth="1"/>
    <col min="11015" max="11015" width="2.83203125" style="23" customWidth="1"/>
    <col min="11016" max="11016" width="24.83203125" style="23" customWidth="1"/>
    <col min="11017" max="11018" width="10.1640625" style="23" customWidth="1"/>
    <col min="11019" max="11019" width="10" style="23" customWidth="1"/>
    <col min="11020" max="11264" width="9.33203125" style="23"/>
    <col min="11265" max="11265" width="0" style="23" hidden="1" customWidth="1"/>
    <col min="11266" max="11266" width="2.33203125" style="23" customWidth="1"/>
    <col min="11267" max="11267" width="2.83203125" style="23" customWidth="1"/>
    <col min="11268" max="11268" width="3" style="23" customWidth="1"/>
    <col min="11269" max="11269" width="2.83203125" style="23" customWidth="1"/>
    <col min="11270" max="11270" width="3.33203125" style="23" customWidth="1"/>
    <col min="11271" max="11271" width="2.83203125" style="23" customWidth="1"/>
    <col min="11272" max="11272" width="24.83203125" style="23" customWidth="1"/>
    <col min="11273" max="11274" width="10.1640625" style="23" customWidth="1"/>
    <col min="11275" max="11275" width="10" style="23" customWidth="1"/>
    <col min="11276" max="11520" width="9.33203125" style="23"/>
    <col min="11521" max="11521" width="0" style="23" hidden="1" customWidth="1"/>
    <col min="11522" max="11522" width="2.33203125" style="23" customWidth="1"/>
    <col min="11523" max="11523" width="2.83203125" style="23" customWidth="1"/>
    <col min="11524" max="11524" width="3" style="23" customWidth="1"/>
    <col min="11525" max="11525" width="2.83203125" style="23" customWidth="1"/>
    <col min="11526" max="11526" width="3.33203125" style="23" customWidth="1"/>
    <col min="11527" max="11527" width="2.83203125" style="23" customWidth="1"/>
    <col min="11528" max="11528" width="24.83203125" style="23" customWidth="1"/>
    <col min="11529" max="11530" width="10.1640625" style="23" customWidth="1"/>
    <col min="11531" max="11531" width="10" style="23" customWidth="1"/>
    <col min="11532" max="11776" width="9.33203125" style="23"/>
    <col min="11777" max="11777" width="0" style="23" hidden="1" customWidth="1"/>
    <col min="11778" max="11778" width="2.33203125" style="23" customWidth="1"/>
    <col min="11779" max="11779" width="2.83203125" style="23" customWidth="1"/>
    <col min="11780" max="11780" width="3" style="23" customWidth="1"/>
    <col min="11781" max="11781" width="2.83203125" style="23" customWidth="1"/>
    <col min="11782" max="11782" width="3.33203125" style="23" customWidth="1"/>
    <col min="11783" max="11783" width="2.83203125" style="23" customWidth="1"/>
    <col min="11784" max="11784" width="24.83203125" style="23" customWidth="1"/>
    <col min="11785" max="11786" width="10.1640625" style="23" customWidth="1"/>
    <col min="11787" max="11787" width="10" style="23" customWidth="1"/>
    <col min="11788" max="12032" width="9.33203125" style="23"/>
    <col min="12033" max="12033" width="0" style="23" hidden="1" customWidth="1"/>
    <col min="12034" max="12034" width="2.33203125" style="23" customWidth="1"/>
    <col min="12035" max="12035" width="2.83203125" style="23" customWidth="1"/>
    <col min="12036" max="12036" width="3" style="23" customWidth="1"/>
    <col min="12037" max="12037" width="2.83203125" style="23" customWidth="1"/>
    <col min="12038" max="12038" width="3.33203125" style="23" customWidth="1"/>
    <col min="12039" max="12039" width="2.83203125" style="23" customWidth="1"/>
    <col min="12040" max="12040" width="24.83203125" style="23" customWidth="1"/>
    <col min="12041" max="12042" width="10.1640625" style="23" customWidth="1"/>
    <col min="12043" max="12043" width="10" style="23" customWidth="1"/>
    <col min="12044" max="12288" width="9.33203125" style="23"/>
    <col min="12289" max="12289" width="0" style="23" hidden="1" customWidth="1"/>
    <col min="12290" max="12290" width="2.33203125" style="23" customWidth="1"/>
    <col min="12291" max="12291" width="2.83203125" style="23" customWidth="1"/>
    <col min="12292" max="12292" width="3" style="23" customWidth="1"/>
    <col min="12293" max="12293" width="2.83203125" style="23" customWidth="1"/>
    <col min="12294" max="12294" width="3.33203125" style="23" customWidth="1"/>
    <col min="12295" max="12295" width="2.83203125" style="23" customWidth="1"/>
    <col min="12296" max="12296" width="24.83203125" style="23" customWidth="1"/>
    <col min="12297" max="12298" width="10.1640625" style="23" customWidth="1"/>
    <col min="12299" max="12299" width="10" style="23" customWidth="1"/>
    <col min="12300" max="12544" width="9.33203125" style="23"/>
    <col min="12545" max="12545" width="0" style="23" hidden="1" customWidth="1"/>
    <col min="12546" max="12546" width="2.33203125" style="23" customWidth="1"/>
    <col min="12547" max="12547" width="2.83203125" style="23" customWidth="1"/>
    <col min="12548" max="12548" width="3" style="23" customWidth="1"/>
    <col min="12549" max="12549" width="2.83203125" style="23" customWidth="1"/>
    <col min="12550" max="12550" width="3.33203125" style="23" customWidth="1"/>
    <col min="12551" max="12551" width="2.83203125" style="23" customWidth="1"/>
    <col min="12552" max="12552" width="24.83203125" style="23" customWidth="1"/>
    <col min="12553" max="12554" width="10.1640625" style="23" customWidth="1"/>
    <col min="12555" max="12555" width="10" style="23" customWidth="1"/>
    <col min="12556" max="12800" width="9.33203125" style="23"/>
    <col min="12801" max="12801" width="0" style="23" hidden="1" customWidth="1"/>
    <col min="12802" max="12802" width="2.33203125" style="23" customWidth="1"/>
    <col min="12803" max="12803" width="2.83203125" style="23" customWidth="1"/>
    <col min="12804" max="12804" width="3" style="23" customWidth="1"/>
    <col min="12805" max="12805" width="2.83203125" style="23" customWidth="1"/>
    <col min="12806" max="12806" width="3.33203125" style="23" customWidth="1"/>
    <col min="12807" max="12807" width="2.83203125" style="23" customWidth="1"/>
    <col min="12808" max="12808" width="24.83203125" style="23" customWidth="1"/>
    <col min="12809" max="12810" width="10.1640625" style="23" customWidth="1"/>
    <col min="12811" max="12811" width="10" style="23" customWidth="1"/>
    <col min="12812" max="13056" width="9.33203125" style="23"/>
    <col min="13057" max="13057" width="0" style="23" hidden="1" customWidth="1"/>
    <col min="13058" max="13058" width="2.33203125" style="23" customWidth="1"/>
    <col min="13059" max="13059" width="2.83203125" style="23" customWidth="1"/>
    <col min="13060" max="13060" width="3" style="23" customWidth="1"/>
    <col min="13061" max="13061" width="2.83203125" style="23" customWidth="1"/>
    <col min="13062" max="13062" width="3.33203125" style="23" customWidth="1"/>
    <col min="13063" max="13063" width="2.83203125" style="23" customWidth="1"/>
    <col min="13064" max="13064" width="24.83203125" style="23" customWidth="1"/>
    <col min="13065" max="13066" width="10.1640625" style="23" customWidth="1"/>
    <col min="13067" max="13067" width="10" style="23" customWidth="1"/>
    <col min="13068" max="13312" width="9.33203125" style="23"/>
    <col min="13313" max="13313" width="0" style="23" hidden="1" customWidth="1"/>
    <col min="13314" max="13314" width="2.33203125" style="23" customWidth="1"/>
    <col min="13315" max="13315" width="2.83203125" style="23" customWidth="1"/>
    <col min="13316" max="13316" width="3" style="23" customWidth="1"/>
    <col min="13317" max="13317" width="2.83203125" style="23" customWidth="1"/>
    <col min="13318" max="13318" width="3.33203125" style="23" customWidth="1"/>
    <col min="13319" max="13319" width="2.83203125" style="23" customWidth="1"/>
    <col min="13320" max="13320" width="24.83203125" style="23" customWidth="1"/>
    <col min="13321" max="13322" width="10.1640625" style="23" customWidth="1"/>
    <col min="13323" max="13323" width="10" style="23" customWidth="1"/>
    <col min="13324" max="13568" width="9.33203125" style="23"/>
    <col min="13569" max="13569" width="0" style="23" hidden="1" customWidth="1"/>
    <col min="13570" max="13570" width="2.33203125" style="23" customWidth="1"/>
    <col min="13571" max="13571" width="2.83203125" style="23" customWidth="1"/>
    <col min="13572" max="13572" width="3" style="23" customWidth="1"/>
    <col min="13573" max="13573" width="2.83203125" style="23" customWidth="1"/>
    <col min="13574" max="13574" width="3.33203125" style="23" customWidth="1"/>
    <col min="13575" max="13575" width="2.83203125" style="23" customWidth="1"/>
    <col min="13576" max="13576" width="24.83203125" style="23" customWidth="1"/>
    <col min="13577" max="13578" width="10.1640625" style="23" customWidth="1"/>
    <col min="13579" max="13579" width="10" style="23" customWidth="1"/>
    <col min="13580" max="13824" width="9.33203125" style="23"/>
    <col min="13825" max="13825" width="0" style="23" hidden="1" customWidth="1"/>
    <col min="13826" max="13826" width="2.33203125" style="23" customWidth="1"/>
    <col min="13827" max="13827" width="2.83203125" style="23" customWidth="1"/>
    <col min="13828" max="13828" width="3" style="23" customWidth="1"/>
    <col min="13829" max="13829" width="2.83203125" style="23" customWidth="1"/>
    <col min="13830" max="13830" width="3.33203125" style="23" customWidth="1"/>
    <col min="13831" max="13831" width="2.83203125" style="23" customWidth="1"/>
    <col min="13832" max="13832" width="24.83203125" style="23" customWidth="1"/>
    <col min="13833" max="13834" width="10.1640625" style="23" customWidth="1"/>
    <col min="13835" max="13835" width="10" style="23" customWidth="1"/>
    <col min="13836" max="14080" width="9.33203125" style="23"/>
    <col min="14081" max="14081" width="0" style="23" hidden="1" customWidth="1"/>
    <col min="14082" max="14082" width="2.33203125" style="23" customWidth="1"/>
    <col min="14083" max="14083" width="2.83203125" style="23" customWidth="1"/>
    <col min="14084" max="14084" width="3" style="23" customWidth="1"/>
    <col min="14085" max="14085" width="2.83203125" style="23" customWidth="1"/>
    <col min="14086" max="14086" width="3.33203125" style="23" customWidth="1"/>
    <col min="14087" max="14087" width="2.83203125" style="23" customWidth="1"/>
    <col min="14088" max="14088" width="24.83203125" style="23" customWidth="1"/>
    <col min="14089" max="14090" width="10.1640625" style="23" customWidth="1"/>
    <col min="14091" max="14091" width="10" style="23" customWidth="1"/>
    <col min="14092" max="14336" width="9.33203125" style="23"/>
    <col min="14337" max="14337" width="0" style="23" hidden="1" customWidth="1"/>
    <col min="14338" max="14338" width="2.33203125" style="23" customWidth="1"/>
    <col min="14339" max="14339" width="2.83203125" style="23" customWidth="1"/>
    <col min="14340" max="14340" width="3" style="23" customWidth="1"/>
    <col min="14341" max="14341" width="2.83203125" style="23" customWidth="1"/>
    <col min="14342" max="14342" width="3.33203125" style="23" customWidth="1"/>
    <col min="14343" max="14343" width="2.83203125" style="23" customWidth="1"/>
    <col min="14344" max="14344" width="24.83203125" style="23" customWidth="1"/>
    <col min="14345" max="14346" width="10.1640625" style="23" customWidth="1"/>
    <col min="14347" max="14347" width="10" style="23" customWidth="1"/>
    <col min="14348" max="14592" width="9.33203125" style="23"/>
    <col min="14593" max="14593" width="0" style="23" hidden="1" customWidth="1"/>
    <col min="14594" max="14594" width="2.33203125" style="23" customWidth="1"/>
    <col min="14595" max="14595" width="2.83203125" style="23" customWidth="1"/>
    <col min="14596" max="14596" width="3" style="23" customWidth="1"/>
    <col min="14597" max="14597" width="2.83203125" style="23" customWidth="1"/>
    <col min="14598" max="14598" width="3.33203125" style="23" customWidth="1"/>
    <col min="14599" max="14599" width="2.83203125" style="23" customWidth="1"/>
    <col min="14600" max="14600" width="24.83203125" style="23" customWidth="1"/>
    <col min="14601" max="14602" width="10.1640625" style="23" customWidth="1"/>
    <col min="14603" max="14603" width="10" style="23" customWidth="1"/>
    <col min="14604" max="14848" width="9.33203125" style="23"/>
    <col min="14849" max="14849" width="0" style="23" hidden="1" customWidth="1"/>
    <col min="14850" max="14850" width="2.33203125" style="23" customWidth="1"/>
    <col min="14851" max="14851" width="2.83203125" style="23" customWidth="1"/>
    <col min="14852" max="14852" width="3" style="23" customWidth="1"/>
    <col min="14853" max="14853" width="2.83203125" style="23" customWidth="1"/>
    <col min="14854" max="14854" width="3.33203125" style="23" customWidth="1"/>
    <col min="14855" max="14855" width="2.83203125" style="23" customWidth="1"/>
    <col min="14856" max="14856" width="24.83203125" style="23" customWidth="1"/>
    <col min="14857" max="14858" width="10.1640625" style="23" customWidth="1"/>
    <col min="14859" max="14859" width="10" style="23" customWidth="1"/>
    <col min="14860" max="15104" width="9.33203125" style="23"/>
    <col min="15105" max="15105" width="0" style="23" hidden="1" customWidth="1"/>
    <col min="15106" max="15106" width="2.33203125" style="23" customWidth="1"/>
    <col min="15107" max="15107" width="2.83203125" style="23" customWidth="1"/>
    <col min="15108" max="15108" width="3" style="23" customWidth="1"/>
    <col min="15109" max="15109" width="2.83203125" style="23" customWidth="1"/>
    <col min="15110" max="15110" width="3.33203125" style="23" customWidth="1"/>
    <col min="15111" max="15111" width="2.83203125" style="23" customWidth="1"/>
    <col min="15112" max="15112" width="24.83203125" style="23" customWidth="1"/>
    <col min="15113" max="15114" width="10.1640625" style="23" customWidth="1"/>
    <col min="15115" max="15115" width="10" style="23" customWidth="1"/>
    <col min="15116" max="15360" width="9.33203125" style="23"/>
    <col min="15361" max="15361" width="0" style="23" hidden="1" customWidth="1"/>
    <col min="15362" max="15362" width="2.33203125" style="23" customWidth="1"/>
    <col min="15363" max="15363" width="2.83203125" style="23" customWidth="1"/>
    <col min="15364" max="15364" width="3" style="23" customWidth="1"/>
    <col min="15365" max="15365" width="2.83203125" style="23" customWidth="1"/>
    <col min="15366" max="15366" width="3.33203125" style="23" customWidth="1"/>
    <col min="15367" max="15367" width="2.83203125" style="23" customWidth="1"/>
    <col min="15368" max="15368" width="24.83203125" style="23" customWidth="1"/>
    <col min="15369" max="15370" width="10.1640625" style="23" customWidth="1"/>
    <col min="15371" max="15371" width="10" style="23" customWidth="1"/>
    <col min="15372" max="15616" width="9.33203125" style="23"/>
    <col min="15617" max="15617" width="0" style="23" hidden="1" customWidth="1"/>
    <col min="15618" max="15618" width="2.33203125" style="23" customWidth="1"/>
    <col min="15619" max="15619" width="2.83203125" style="23" customWidth="1"/>
    <col min="15620" max="15620" width="3" style="23" customWidth="1"/>
    <col min="15621" max="15621" width="2.83203125" style="23" customWidth="1"/>
    <col min="15622" max="15622" width="3.33203125" style="23" customWidth="1"/>
    <col min="15623" max="15623" width="2.83203125" style="23" customWidth="1"/>
    <col min="15624" max="15624" width="24.83203125" style="23" customWidth="1"/>
    <col min="15625" max="15626" width="10.1640625" style="23" customWidth="1"/>
    <col min="15627" max="15627" width="10" style="23" customWidth="1"/>
    <col min="15628" max="15872" width="9.33203125" style="23"/>
    <col min="15873" max="15873" width="0" style="23" hidden="1" customWidth="1"/>
    <col min="15874" max="15874" width="2.33203125" style="23" customWidth="1"/>
    <col min="15875" max="15875" width="2.83203125" style="23" customWidth="1"/>
    <col min="15876" max="15876" width="3" style="23" customWidth="1"/>
    <col min="15877" max="15877" width="2.83203125" style="23" customWidth="1"/>
    <col min="15878" max="15878" width="3.33203125" style="23" customWidth="1"/>
    <col min="15879" max="15879" width="2.83203125" style="23" customWidth="1"/>
    <col min="15880" max="15880" width="24.83203125" style="23" customWidth="1"/>
    <col min="15881" max="15882" width="10.1640625" style="23" customWidth="1"/>
    <col min="15883" max="15883" width="10" style="23" customWidth="1"/>
    <col min="15884" max="16128" width="9.33203125" style="23"/>
    <col min="16129" max="16129" width="0" style="23" hidden="1" customWidth="1"/>
    <col min="16130" max="16130" width="2.33203125" style="23" customWidth="1"/>
    <col min="16131" max="16131" width="2.83203125" style="23" customWidth="1"/>
    <col min="16132" max="16132" width="3" style="23" customWidth="1"/>
    <col min="16133" max="16133" width="2.83203125" style="23" customWidth="1"/>
    <col min="16134" max="16134" width="3.33203125" style="23" customWidth="1"/>
    <col min="16135" max="16135" width="2.83203125" style="23" customWidth="1"/>
    <col min="16136" max="16136" width="24.83203125" style="23" customWidth="1"/>
    <col min="16137" max="16138" width="10.1640625" style="23" customWidth="1"/>
    <col min="16139" max="16139" width="10" style="23" customWidth="1"/>
    <col min="16140" max="16384" width="9.33203125" style="23"/>
  </cols>
  <sheetData>
    <row r="1" spans="2:14">
      <c r="I1" s="437" t="s">
        <v>125</v>
      </c>
      <c r="J1" s="438"/>
      <c r="K1" s="438"/>
      <c r="L1" s="438"/>
      <c r="M1" s="24"/>
      <c r="N1" s="24"/>
    </row>
    <row r="2" spans="2:14">
      <c r="I2" s="437" t="s">
        <v>126</v>
      </c>
      <c r="J2" s="438"/>
      <c r="K2" s="438"/>
      <c r="L2" s="438"/>
      <c r="M2" s="24"/>
      <c r="N2" s="24"/>
    </row>
    <row r="3" spans="2:14">
      <c r="I3" s="439" t="s">
        <v>127</v>
      </c>
      <c r="J3" s="438"/>
      <c r="K3" s="438"/>
      <c r="L3" s="438"/>
      <c r="M3" s="25"/>
      <c r="N3" s="25"/>
    </row>
    <row r="4" spans="2:14">
      <c r="I4" s="439" t="s">
        <v>128</v>
      </c>
      <c r="J4" s="438"/>
      <c r="K4" s="438"/>
      <c r="L4" s="438"/>
      <c r="M4" s="25"/>
      <c r="N4" s="25"/>
    </row>
    <row r="5" spans="2:14" ht="24.75" customHeight="1">
      <c r="I5" s="440" t="s">
        <v>129</v>
      </c>
      <c r="J5" s="430"/>
      <c r="K5" s="430"/>
      <c r="L5" s="430"/>
      <c r="M5" s="25"/>
      <c r="N5" s="25"/>
    </row>
    <row r="6" spans="2:14" ht="14.25" customHeight="1">
      <c r="B6" s="26"/>
      <c r="C6" s="26"/>
      <c r="D6" s="26"/>
      <c r="E6" s="26"/>
      <c r="F6" s="26"/>
      <c r="G6" s="26"/>
      <c r="H6" s="26"/>
      <c r="I6" s="27"/>
      <c r="J6" s="27"/>
      <c r="K6" s="27"/>
      <c r="L6" s="27"/>
    </row>
    <row r="7" spans="2:14">
      <c r="B7" s="26"/>
      <c r="C7" s="26"/>
      <c r="D7" s="441" t="s">
        <v>130</v>
      </c>
      <c r="E7" s="442"/>
      <c r="F7" s="442"/>
      <c r="G7" s="442"/>
      <c r="H7" s="442"/>
      <c r="I7" s="442"/>
      <c r="J7" s="442"/>
      <c r="K7" s="442"/>
      <c r="L7" s="442"/>
      <c r="M7" s="442"/>
    </row>
    <row r="8" spans="2:14">
      <c r="B8" s="26"/>
      <c r="C8" s="26"/>
      <c r="D8" s="28" t="s">
        <v>131</v>
      </c>
      <c r="E8" s="28"/>
      <c r="F8" s="28"/>
      <c r="G8" s="28"/>
      <c r="H8" s="28"/>
      <c r="I8" s="28"/>
      <c r="J8" s="28"/>
      <c r="K8" s="28"/>
      <c r="L8" s="29"/>
      <c r="M8" s="29"/>
    </row>
    <row r="9" spans="2:14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2:14">
      <c r="B10" s="26"/>
      <c r="C10" s="26"/>
      <c r="D10" s="26"/>
      <c r="E10" s="26"/>
      <c r="F10" s="30" t="s">
        <v>132</v>
      </c>
      <c r="G10" s="30"/>
      <c r="H10" s="30"/>
      <c r="I10" s="30"/>
      <c r="J10" s="30"/>
      <c r="K10" s="30"/>
      <c r="L10" s="26"/>
    </row>
    <row r="11" spans="2:1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2:14">
      <c r="B12" s="26"/>
      <c r="C12" s="26"/>
      <c r="D12" s="26"/>
      <c r="E12" s="26"/>
      <c r="F12" s="26"/>
      <c r="G12" s="26"/>
      <c r="H12" s="426" t="s">
        <v>133</v>
      </c>
      <c r="I12" s="418"/>
      <c r="J12" s="418"/>
      <c r="K12" s="418"/>
      <c r="L12" s="26"/>
    </row>
    <row r="13" spans="2:14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2:14">
      <c r="B14" s="26"/>
      <c r="C14" s="26"/>
      <c r="D14" s="26"/>
      <c r="E14" s="26"/>
      <c r="F14" s="26"/>
      <c r="G14" s="26"/>
      <c r="H14" s="427" t="s">
        <v>7</v>
      </c>
      <c r="I14" s="428"/>
      <c r="J14" s="428"/>
      <c r="K14" s="428"/>
      <c r="L14" s="26"/>
    </row>
    <row r="15" spans="2:14">
      <c r="B15" s="26"/>
      <c r="C15" s="26"/>
      <c r="D15" s="26"/>
      <c r="E15" s="26"/>
      <c r="F15" s="26"/>
      <c r="G15" s="26"/>
      <c r="H15" s="31" t="s">
        <v>134</v>
      </c>
      <c r="I15" s="32"/>
      <c r="J15" s="32"/>
      <c r="K15" s="32"/>
      <c r="L15" s="26"/>
    </row>
    <row r="16" spans="2:14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>
      <c r="B17" s="26"/>
      <c r="C17" s="26"/>
      <c r="D17" s="26"/>
      <c r="E17" s="26"/>
      <c r="F17" s="26"/>
      <c r="G17" s="26"/>
      <c r="H17" s="34" t="s">
        <v>135</v>
      </c>
      <c r="I17" s="34"/>
      <c r="J17" s="34"/>
      <c r="K17" s="26"/>
      <c r="L17" s="26"/>
    </row>
    <row r="18" spans="1:12">
      <c r="B18" s="26"/>
      <c r="C18" s="26"/>
      <c r="D18" s="26"/>
      <c r="E18" s="26"/>
      <c r="F18" s="26"/>
      <c r="G18" s="26"/>
      <c r="H18" s="429" t="s">
        <v>136</v>
      </c>
      <c r="I18" s="430"/>
      <c r="J18" s="430"/>
      <c r="K18" s="430"/>
      <c r="L18" s="26"/>
    </row>
    <row r="19" spans="1:12">
      <c r="B19" s="26"/>
      <c r="C19" s="26"/>
      <c r="D19" s="26"/>
      <c r="E19" s="26"/>
      <c r="F19" s="26"/>
      <c r="G19" s="26"/>
      <c r="H19" s="26" t="s">
        <v>137</v>
      </c>
      <c r="I19" s="26"/>
      <c r="J19" s="26"/>
      <c r="K19" s="26"/>
      <c r="L19" s="26"/>
    </row>
    <row r="20" spans="1:1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 t="s">
        <v>138</v>
      </c>
    </row>
    <row r="21" spans="1:12">
      <c r="B21" s="26"/>
      <c r="C21" s="26"/>
      <c r="D21" s="26"/>
      <c r="E21" s="26"/>
      <c r="F21" s="26"/>
      <c r="G21" s="26"/>
      <c r="H21" s="26"/>
      <c r="I21" s="431" t="s">
        <v>139</v>
      </c>
      <c r="J21" s="432"/>
      <c r="K21" s="433"/>
      <c r="L21" s="35">
        <v>13</v>
      </c>
    </row>
    <row r="22" spans="1:12">
      <c r="B22" s="26"/>
      <c r="C22" s="26"/>
      <c r="D22" s="26"/>
      <c r="E22" s="26"/>
      <c r="F22" s="26"/>
      <c r="G22" s="26"/>
      <c r="H22" s="26"/>
      <c r="I22" s="431" t="s">
        <v>140</v>
      </c>
      <c r="J22" s="432"/>
      <c r="K22" s="433"/>
      <c r="L22" s="36"/>
    </row>
    <row r="23" spans="1:12">
      <c r="B23" s="26"/>
      <c r="C23" s="26"/>
      <c r="D23" s="26"/>
      <c r="E23" s="26"/>
      <c r="F23" s="26"/>
      <c r="G23" s="26"/>
      <c r="H23" s="26"/>
      <c r="I23" s="434" t="s">
        <v>141</v>
      </c>
      <c r="J23" s="435"/>
      <c r="K23" s="436"/>
      <c r="L23" s="37"/>
    </row>
    <row r="24" spans="1:1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 t="s">
        <v>142</v>
      </c>
    </row>
    <row r="25" spans="1:12">
      <c r="B25" s="414" t="s">
        <v>143</v>
      </c>
      <c r="C25" s="415"/>
      <c r="D25" s="415"/>
      <c r="E25" s="415"/>
      <c r="F25" s="415"/>
      <c r="G25" s="416"/>
      <c r="H25" s="423" t="s">
        <v>20</v>
      </c>
      <c r="I25" s="38" t="s">
        <v>144</v>
      </c>
      <c r="J25" s="38"/>
      <c r="K25" s="38"/>
      <c r="L25" s="39"/>
    </row>
    <row r="26" spans="1:12">
      <c r="B26" s="417"/>
      <c r="C26" s="418"/>
      <c r="D26" s="418"/>
      <c r="E26" s="418"/>
      <c r="F26" s="418"/>
      <c r="G26" s="419"/>
      <c r="H26" s="424"/>
      <c r="I26" s="40" t="s">
        <v>145</v>
      </c>
      <c r="J26" s="41"/>
      <c r="K26" s="41"/>
      <c r="L26" s="42"/>
    </row>
    <row r="27" spans="1:12" ht="22.5" customHeight="1">
      <c r="B27" s="417"/>
      <c r="C27" s="418"/>
      <c r="D27" s="418"/>
      <c r="E27" s="418"/>
      <c r="F27" s="418"/>
      <c r="G27" s="419"/>
      <c r="H27" s="424"/>
      <c r="I27" s="423" t="s">
        <v>146</v>
      </c>
      <c r="J27" s="43" t="s">
        <v>147</v>
      </c>
      <c r="K27" s="38"/>
      <c r="L27" s="39"/>
    </row>
    <row r="28" spans="1:12" ht="26.25" customHeight="1">
      <c r="B28" s="417"/>
      <c r="C28" s="418"/>
      <c r="D28" s="418"/>
      <c r="E28" s="418"/>
      <c r="F28" s="418"/>
      <c r="G28" s="419"/>
      <c r="H28" s="424"/>
      <c r="I28" s="424"/>
      <c r="J28" s="423" t="s">
        <v>148</v>
      </c>
      <c r="K28" s="43" t="s">
        <v>149</v>
      </c>
      <c r="L28" s="39"/>
    </row>
    <row r="29" spans="1:12" ht="17.25" customHeight="1">
      <c r="B29" s="420"/>
      <c r="C29" s="421"/>
      <c r="D29" s="421"/>
      <c r="E29" s="421"/>
      <c r="F29" s="421"/>
      <c r="G29" s="422"/>
      <c r="H29" s="425"/>
      <c r="I29" s="425"/>
      <c r="J29" s="425"/>
      <c r="K29" s="44" t="s">
        <v>150</v>
      </c>
      <c r="L29" s="44" t="s">
        <v>151</v>
      </c>
    </row>
    <row r="30" spans="1:12" ht="11.25" customHeight="1">
      <c r="B30" s="40">
        <v>1</v>
      </c>
      <c r="C30" s="41"/>
      <c r="D30" s="41"/>
      <c r="E30" s="41"/>
      <c r="F30" s="41"/>
      <c r="G30" s="42"/>
      <c r="H30" s="45">
        <v>2</v>
      </c>
      <c r="I30" s="44">
        <v>3</v>
      </c>
      <c r="J30" s="44">
        <v>4</v>
      </c>
      <c r="K30" s="44">
        <v>5</v>
      </c>
      <c r="L30" s="46">
        <v>6</v>
      </c>
    </row>
    <row r="31" spans="1:12">
      <c r="A31" s="33">
        <v>1</v>
      </c>
      <c r="B31" s="47">
        <v>2</v>
      </c>
      <c r="C31" s="48"/>
      <c r="D31" s="48"/>
      <c r="E31" s="48"/>
      <c r="F31" s="48"/>
      <c r="G31" s="48"/>
      <c r="H31" s="49" t="s">
        <v>152</v>
      </c>
      <c r="I31" s="50">
        <f>I32+I39+I57+I73+I78+I88+I100+I110+I116</f>
        <v>171</v>
      </c>
      <c r="J31" s="50">
        <f>J32+J39+J57+J73+J78+J88+J100+J110+J116</f>
        <v>192.4</v>
      </c>
      <c r="K31" s="51">
        <f>K32+K39</f>
        <v>0</v>
      </c>
      <c r="L31" s="50">
        <f>L32+L39+L57+L73+L78+L88+L100+L110+L116</f>
        <v>0</v>
      </c>
    </row>
    <row r="32" spans="1:12" ht="21">
      <c r="A32" s="33">
        <v>2</v>
      </c>
      <c r="B32" s="52">
        <v>2</v>
      </c>
      <c r="C32" s="52">
        <v>1</v>
      </c>
      <c r="D32" s="53"/>
      <c r="E32" s="53"/>
      <c r="F32" s="53"/>
      <c r="G32" s="53"/>
      <c r="H32" s="54" t="s">
        <v>153</v>
      </c>
      <c r="I32" s="55">
        <f>I34+I36+I38</f>
        <v>4.5</v>
      </c>
      <c r="J32" s="55">
        <f>J34+J36+J38</f>
        <v>22.6</v>
      </c>
      <c r="K32" s="55">
        <f>K34+K36</f>
        <v>0</v>
      </c>
      <c r="L32" s="55">
        <f>L37</f>
        <v>0</v>
      </c>
    </row>
    <row r="33" spans="1:12">
      <c r="A33" s="33">
        <v>3</v>
      </c>
      <c r="B33" s="53">
        <v>2</v>
      </c>
      <c r="C33" s="53">
        <v>1</v>
      </c>
      <c r="D33" s="53">
        <v>1</v>
      </c>
      <c r="E33" s="53"/>
      <c r="F33" s="53"/>
      <c r="G33" s="53"/>
      <c r="H33" s="56" t="s">
        <v>154</v>
      </c>
      <c r="I33" s="57">
        <f>I34+I36</f>
        <v>3.4</v>
      </c>
      <c r="J33" s="57">
        <f>J34+J36</f>
        <v>17.3</v>
      </c>
      <c r="K33" s="57">
        <f>K34+K36</f>
        <v>0</v>
      </c>
      <c r="L33" s="53" t="s">
        <v>155</v>
      </c>
    </row>
    <row r="34" spans="1:12">
      <c r="A34" s="33">
        <v>4</v>
      </c>
      <c r="B34" s="53">
        <v>2</v>
      </c>
      <c r="C34" s="53">
        <v>1</v>
      </c>
      <c r="D34" s="53">
        <v>1</v>
      </c>
      <c r="E34" s="53">
        <v>1</v>
      </c>
      <c r="F34" s="53">
        <v>1</v>
      </c>
      <c r="G34" s="53">
        <v>1</v>
      </c>
      <c r="H34" s="56" t="s">
        <v>28</v>
      </c>
      <c r="I34" s="58">
        <v>3.4</v>
      </c>
      <c r="J34" s="58">
        <v>17.3</v>
      </c>
      <c r="K34" s="58"/>
      <c r="L34" s="53" t="s">
        <v>155</v>
      </c>
    </row>
    <row r="35" spans="1:12" ht="21" customHeight="1">
      <c r="A35" s="33">
        <v>5</v>
      </c>
      <c r="B35" s="53"/>
      <c r="C35" s="53"/>
      <c r="D35" s="53"/>
      <c r="E35" s="53"/>
      <c r="F35" s="53"/>
      <c r="G35" s="53"/>
      <c r="H35" s="56" t="s">
        <v>156</v>
      </c>
      <c r="I35" s="58">
        <v>0.5</v>
      </c>
      <c r="J35" s="58">
        <v>2.4</v>
      </c>
      <c r="K35" s="58"/>
      <c r="L35" s="53" t="s">
        <v>155</v>
      </c>
    </row>
    <row r="36" spans="1:12">
      <c r="A36" s="33">
        <v>6</v>
      </c>
      <c r="B36" s="53">
        <v>2</v>
      </c>
      <c r="C36" s="53">
        <v>1</v>
      </c>
      <c r="D36" s="53">
        <v>1</v>
      </c>
      <c r="E36" s="53">
        <v>1</v>
      </c>
      <c r="F36" s="53">
        <v>1</v>
      </c>
      <c r="G36" s="53">
        <v>2</v>
      </c>
      <c r="H36" s="56" t="s">
        <v>29</v>
      </c>
      <c r="I36" s="58"/>
      <c r="J36" s="58"/>
      <c r="K36" s="58"/>
      <c r="L36" s="53" t="s">
        <v>155</v>
      </c>
    </row>
    <row r="37" spans="1:12">
      <c r="A37" s="33">
        <v>7</v>
      </c>
      <c r="B37" s="53">
        <v>2</v>
      </c>
      <c r="C37" s="53">
        <v>1</v>
      </c>
      <c r="D37" s="53">
        <v>2</v>
      </c>
      <c r="E37" s="53"/>
      <c r="F37" s="53"/>
      <c r="G37" s="53"/>
      <c r="H37" s="56" t="s">
        <v>30</v>
      </c>
      <c r="I37" s="57">
        <f>I38</f>
        <v>1.1000000000000001</v>
      </c>
      <c r="J37" s="57">
        <f>J38</f>
        <v>5.3</v>
      </c>
      <c r="K37" s="53" t="s">
        <v>155</v>
      </c>
      <c r="L37" s="57">
        <f>L38</f>
        <v>0</v>
      </c>
    </row>
    <row r="38" spans="1:12">
      <c r="A38" s="33">
        <v>8</v>
      </c>
      <c r="B38" s="53">
        <v>2</v>
      </c>
      <c r="C38" s="53">
        <v>1</v>
      </c>
      <c r="D38" s="53">
        <v>2</v>
      </c>
      <c r="E38" s="53">
        <v>1</v>
      </c>
      <c r="F38" s="53">
        <v>1</v>
      </c>
      <c r="G38" s="53">
        <v>1</v>
      </c>
      <c r="H38" s="56" t="s">
        <v>30</v>
      </c>
      <c r="I38" s="58">
        <v>1.1000000000000001</v>
      </c>
      <c r="J38" s="58">
        <v>5.3</v>
      </c>
      <c r="K38" s="53" t="s">
        <v>155</v>
      </c>
      <c r="L38" s="59"/>
    </row>
    <row r="39" spans="1:12" ht="21">
      <c r="A39" s="33">
        <v>9</v>
      </c>
      <c r="B39" s="52">
        <v>2</v>
      </c>
      <c r="C39" s="52">
        <v>2</v>
      </c>
      <c r="D39" s="53"/>
      <c r="E39" s="53"/>
      <c r="F39" s="53"/>
      <c r="G39" s="53"/>
      <c r="H39" s="54" t="s">
        <v>157</v>
      </c>
      <c r="I39" s="55">
        <f>I40</f>
        <v>53.9</v>
      </c>
      <c r="J39" s="55">
        <f>J40</f>
        <v>23.6</v>
      </c>
      <c r="K39" s="55">
        <f>K40</f>
        <v>0</v>
      </c>
      <c r="L39" s="55">
        <f>L40</f>
        <v>0</v>
      </c>
    </row>
    <row r="40" spans="1:12" ht="18" customHeight="1">
      <c r="A40" s="33">
        <v>10</v>
      </c>
      <c r="B40" s="53">
        <v>2</v>
      </c>
      <c r="C40" s="53">
        <v>2</v>
      </c>
      <c r="D40" s="53">
        <v>1</v>
      </c>
      <c r="E40" s="53"/>
      <c r="F40" s="53"/>
      <c r="G40" s="53"/>
      <c r="H40" s="56" t="s">
        <v>157</v>
      </c>
      <c r="I40" s="57">
        <f>I41+I42+I43+I44+I45+I46+I47+I48+I49+I50+I51+I52+I53+I54+I55+I56</f>
        <v>53.9</v>
      </c>
      <c r="J40" s="57">
        <f>J41+J42+J43+J44+J45+J46+J47+J48+J49+J50+J51+J52+J53+J54+J55+J56</f>
        <v>23.6</v>
      </c>
      <c r="K40" s="57">
        <f>K48</f>
        <v>0</v>
      </c>
      <c r="L40" s="57">
        <f>L41+L42+L43+L44+L45+L46+L47+L49+L50+L51+L52+L53+L54+L55+L56</f>
        <v>0</v>
      </c>
    </row>
    <row r="41" spans="1:12">
      <c r="A41" s="33">
        <v>11</v>
      </c>
      <c r="B41" s="53">
        <v>2</v>
      </c>
      <c r="C41" s="53">
        <v>2</v>
      </c>
      <c r="D41" s="53">
        <v>1</v>
      </c>
      <c r="E41" s="53">
        <v>1</v>
      </c>
      <c r="F41" s="53">
        <v>1</v>
      </c>
      <c r="G41" s="53">
        <v>1</v>
      </c>
      <c r="H41" s="56" t="s">
        <v>33</v>
      </c>
      <c r="I41" s="58">
        <v>6</v>
      </c>
      <c r="J41" s="58">
        <v>2.9</v>
      </c>
      <c r="K41" s="53" t="s">
        <v>155</v>
      </c>
      <c r="L41" s="58"/>
    </row>
    <row r="42" spans="1:12" ht="22.5">
      <c r="A42" s="33">
        <v>12</v>
      </c>
      <c r="B42" s="53">
        <v>2</v>
      </c>
      <c r="C42" s="53">
        <v>2</v>
      </c>
      <c r="D42" s="53">
        <v>1</v>
      </c>
      <c r="E42" s="53">
        <v>1</v>
      </c>
      <c r="F42" s="53">
        <v>1</v>
      </c>
      <c r="G42" s="53">
        <v>2</v>
      </c>
      <c r="H42" s="56" t="s">
        <v>158</v>
      </c>
      <c r="I42" s="58"/>
      <c r="J42" s="58"/>
      <c r="K42" s="53" t="s">
        <v>155</v>
      </c>
      <c r="L42" s="58"/>
    </row>
    <row r="43" spans="1:12">
      <c r="A43" s="33">
        <v>13</v>
      </c>
      <c r="B43" s="53">
        <v>2</v>
      </c>
      <c r="C43" s="53">
        <v>2</v>
      </c>
      <c r="D43" s="53">
        <v>1</v>
      </c>
      <c r="E43" s="53">
        <v>1</v>
      </c>
      <c r="F43" s="53">
        <v>1</v>
      </c>
      <c r="G43" s="53">
        <v>5</v>
      </c>
      <c r="H43" s="56" t="s">
        <v>35</v>
      </c>
      <c r="I43" s="58">
        <v>0.9</v>
      </c>
      <c r="J43" s="58">
        <v>0.6</v>
      </c>
      <c r="K43" s="53" t="s">
        <v>155</v>
      </c>
      <c r="L43" s="58"/>
    </row>
    <row r="44" spans="1:12">
      <c r="A44" s="33">
        <v>14</v>
      </c>
      <c r="B44" s="53">
        <v>2</v>
      </c>
      <c r="C44" s="53">
        <v>2</v>
      </c>
      <c r="D44" s="53">
        <v>1</v>
      </c>
      <c r="E44" s="53">
        <v>1</v>
      </c>
      <c r="F44" s="53">
        <v>1</v>
      </c>
      <c r="G44" s="53">
        <v>6</v>
      </c>
      <c r="H44" s="56" t="s">
        <v>36</v>
      </c>
      <c r="I44" s="58">
        <v>2.2000000000000002</v>
      </c>
      <c r="J44" s="58">
        <v>1.4</v>
      </c>
      <c r="K44" s="53" t="s">
        <v>155</v>
      </c>
      <c r="L44" s="58"/>
    </row>
    <row r="45" spans="1:12">
      <c r="A45" s="33">
        <v>15</v>
      </c>
      <c r="B45" s="53">
        <v>2</v>
      </c>
      <c r="C45" s="53">
        <v>2</v>
      </c>
      <c r="D45" s="53">
        <v>1</v>
      </c>
      <c r="E45" s="53">
        <v>1</v>
      </c>
      <c r="F45" s="53">
        <v>1</v>
      </c>
      <c r="G45" s="53">
        <v>7</v>
      </c>
      <c r="H45" s="56" t="s">
        <v>37</v>
      </c>
      <c r="I45" s="58"/>
      <c r="J45" s="58"/>
      <c r="K45" s="53" t="s">
        <v>155</v>
      </c>
      <c r="L45" s="58"/>
    </row>
    <row r="46" spans="1:12">
      <c r="A46" s="33">
        <v>16</v>
      </c>
      <c r="B46" s="53">
        <v>2</v>
      </c>
      <c r="C46" s="53">
        <v>2</v>
      </c>
      <c r="D46" s="53">
        <v>1</v>
      </c>
      <c r="E46" s="53">
        <v>1</v>
      </c>
      <c r="F46" s="53">
        <v>1</v>
      </c>
      <c r="G46" s="53">
        <v>8</v>
      </c>
      <c r="H46" s="56" t="s">
        <v>38</v>
      </c>
      <c r="I46" s="58"/>
      <c r="J46" s="58"/>
      <c r="K46" s="53" t="s">
        <v>155</v>
      </c>
      <c r="L46" s="58"/>
    </row>
    <row r="47" spans="1:12">
      <c r="A47" s="33">
        <v>17</v>
      </c>
      <c r="B47" s="53">
        <v>2</v>
      </c>
      <c r="C47" s="53">
        <v>2</v>
      </c>
      <c r="D47" s="53">
        <v>1</v>
      </c>
      <c r="E47" s="53">
        <v>1</v>
      </c>
      <c r="F47" s="53">
        <v>1</v>
      </c>
      <c r="G47" s="53">
        <v>10</v>
      </c>
      <c r="H47" s="56" t="s">
        <v>39</v>
      </c>
      <c r="I47" s="58"/>
      <c r="J47" s="58">
        <v>1.2</v>
      </c>
      <c r="K47" s="53" t="s">
        <v>155</v>
      </c>
      <c r="L47" s="58"/>
    </row>
    <row r="48" spans="1:12" ht="39" customHeight="1">
      <c r="A48" s="33">
        <v>18</v>
      </c>
      <c r="B48" s="53">
        <v>2</v>
      </c>
      <c r="C48" s="53">
        <v>2</v>
      </c>
      <c r="D48" s="53">
        <v>1</v>
      </c>
      <c r="E48" s="53">
        <v>1</v>
      </c>
      <c r="F48" s="53">
        <v>1</v>
      </c>
      <c r="G48" s="53">
        <v>11</v>
      </c>
      <c r="H48" s="56" t="s">
        <v>159</v>
      </c>
      <c r="I48" s="58"/>
      <c r="J48" s="58"/>
      <c r="K48" s="58"/>
      <c r="L48" s="53" t="s">
        <v>155</v>
      </c>
    </row>
    <row r="49" spans="1:12" ht="22.5">
      <c r="A49" s="33">
        <v>19</v>
      </c>
      <c r="B49" s="53">
        <v>2</v>
      </c>
      <c r="C49" s="53">
        <v>2</v>
      </c>
      <c r="D49" s="53">
        <v>1</v>
      </c>
      <c r="E49" s="53">
        <v>1</v>
      </c>
      <c r="F49" s="53">
        <v>1</v>
      </c>
      <c r="G49" s="53">
        <v>12</v>
      </c>
      <c r="H49" s="56" t="s">
        <v>41</v>
      </c>
      <c r="I49" s="58">
        <v>1</v>
      </c>
      <c r="J49" s="58">
        <v>0.3</v>
      </c>
      <c r="K49" s="53" t="s">
        <v>155</v>
      </c>
      <c r="L49" s="58"/>
    </row>
    <row r="50" spans="1:12" ht="33.75">
      <c r="A50" s="33">
        <v>20</v>
      </c>
      <c r="B50" s="53">
        <v>2</v>
      </c>
      <c r="C50" s="53">
        <v>2</v>
      </c>
      <c r="D50" s="53">
        <v>1</v>
      </c>
      <c r="E50" s="53">
        <v>1</v>
      </c>
      <c r="F50" s="53">
        <v>1</v>
      </c>
      <c r="G50" s="53">
        <v>14</v>
      </c>
      <c r="H50" s="56" t="s">
        <v>160</v>
      </c>
      <c r="I50" s="58"/>
      <c r="J50" s="58"/>
      <c r="K50" s="53" t="s">
        <v>155</v>
      </c>
      <c r="L50" s="58"/>
    </row>
    <row r="51" spans="1:12" ht="22.5">
      <c r="A51" s="33">
        <v>21</v>
      </c>
      <c r="B51" s="53">
        <v>2</v>
      </c>
      <c r="C51" s="53">
        <v>2</v>
      </c>
      <c r="D51" s="53">
        <v>1</v>
      </c>
      <c r="E51" s="53">
        <v>1</v>
      </c>
      <c r="F51" s="53">
        <v>1</v>
      </c>
      <c r="G51" s="53">
        <v>15</v>
      </c>
      <c r="H51" s="56" t="s">
        <v>43</v>
      </c>
      <c r="I51" s="58"/>
      <c r="J51" s="58"/>
      <c r="K51" s="53" t="s">
        <v>155</v>
      </c>
      <c r="L51" s="58"/>
    </row>
    <row r="52" spans="1:12">
      <c r="A52" s="33">
        <v>22</v>
      </c>
      <c r="B52" s="53">
        <v>2</v>
      </c>
      <c r="C52" s="53">
        <v>2</v>
      </c>
      <c r="D52" s="53">
        <v>1</v>
      </c>
      <c r="E52" s="53">
        <v>1</v>
      </c>
      <c r="F52" s="53">
        <v>1</v>
      </c>
      <c r="G52" s="53">
        <v>16</v>
      </c>
      <c r="H52" s="56" t="s">
        <v>44</v>
      </c>
      <c r="I52" s="58"/>
      <c r="J52" s="58"/>
      <c r="K52" s="53" t="s">
        <v>155</v>
      </c>
      <c r="L52" s="58"/>
    </row>
    <row r="53" spans="1:12" ht="22.5">
      <c r="A53" s="33">
        <v>23</v>
      </c>
      <c r="B53" s="53">
        <v>2</v>
      </c>
      <c r="C53" s="53">
        <v>2</v>
      </c>
      <c r="D53" s="53">
        <v>1</v>
      </c>
      <c r="E53" s="53">
        <v>1</v>
      </c>
      <c r="F53" s="53">
        <v>1</v>
      </c>
      <c r="G53" s="53">
        <v>17</v>
      </c>
      <c r="H53" s="56" t="s">
        <v>161</v>
      </c>
      <c r="I53" s="58"/>
      <c r="J53" s="58"/>
      <c r="K53" s="53" t="s">
        <v>155</v>
      </c>
      <c r="L53" s="58"/>
    </row>
    <row r="54" spans="1:12" ht="22.5">
      <c r="A54" s="33">
        <v>24</v>
      </c>
      <c r="B54" s="53">
        <v>2</v>
      </c>
      <c r="C54" s="53">
        <v>2</v>
      </c>
      <c r="D54" s="53">
        <v>1</v>
      </c>
      <c r="E54" s="53">
        <v>1</v>
      </c>
      <c r="F54" s="53">
        <v>1</v>
      </c>
      <c r="G54" s="53">
        <v>18</v>
      </c>
      <c r="H54" s="56" t="s">
        <v>162</v>
      </c>
      <c r="I54" s="58"/>
      <c r="J54" s="58"/>
      <c r="K54" s="53" t="s">
        <v>155</v>
      </c>
      <c r="L54" s="58"/>
    </row>
    <row r="55" spans="1:12">
      <c r="A55" s="33">
        <v>25</v>
      </c>
      <c r="B55" s="53">
        <v>2</v>
      </c>
      <c r="C55" s="53">
        <v>2</v>
      </c>
      <c r="D55" s="53">
        <v>1</v>
      </c>
      <c r="E55" s="53">
        <v>1</v>
      </c>
      <c r="F55" s="53">
        <v>1</v>
      </c>
      <c r="G55" s="53">
        <v>20</v>
      </c>
      <c r="H55" s="56" t="s">
        <v>47</v>
      </c>
      <c r="I55" s="58">
        <v>10.5</v>
      </c>
      <c r="J55" s="58">
        <v>8.5</v>
      </c>
      <c r="K55" s="53" t="s">
        <v>155</v>
      </c>
      <c r="L55" s="58"/>
    </row>
    <row r="56" spans="1:12">
      <c r="A56" s="33">
        <v>26</v>
      </c>
      <c r="B56" s="53">
        <v>2</v>
      </c>
      <c r="C56" s="53">
        <v>2</v>
      </c>
      <c r="D56" s="53">
        <v>1</v>
      </c>
      <c r="E56" s="53">
        <v>1</v>
      </c>
      <c r="F56" s="53">
        <v>1</v>
      </c>
      <c r="G56" s="53">
        <v>30</v>
      </c>
      <c r="H56" s="56" t="s">
        <v>48</v>
      </c>
      <c r="I56" s="58">
        <v>33.299999999999997</v>
      </c>
      <c r="J56" s="58">
        <v>8.6999999999999993</v>
      </c>
      <c r="K56" s="53" t="s">
        <v>155</v>
      </c>
      <c r="L56" s="58"/>
    </row>
    <row r="57" spans="1:12">
      <c r="A57" s="33">
        <v>27</v>
      </c>
      <c r="B57" s="52">
        <v>2</v>
      </c>
      <c r="C57" s="52">
        <v>3</v>
      </c>
      <c r="D57" s="52"/>
      <c r="E57" s="52"/>
      <c r="F57" s="52"/>
      <c r="G57" s="52"/>
      <c r="H57" s="54" t="s">
        <v>163</v>
      </c>
      <c r="I57" s="55">
        <f>I58+I71</f>
        <v>0</v>
      </c>
      <c r="J57" s="55">
        <f>J58+J71</f>
        <v>0</v>
      </c>
      <c r="K57" s="53" t="s">
        <v>155</v>
      </c>
      <c r="L57" s="55">
        <f>L58+L71</f>
        <v>0</v>
      </c>
    </row>
    <row r="58" spans="1:12">
      <c r="A58" s="33">
        <v>28</v>
      </c>
      <c r="B58" s="53">
        <v>2</v>
      </c>
      <c r="C58" s="53">
        <v>3</v>
      </c>
      <c r="D58" s="53">
        <v>1</v>
      </c>
      <c r="E58" s="53"/>
      <c r="F58" s="53"/>
      <c r="G58" s="53"/>
      <c r="H58" s="56" t="s">
        <v>164</v>
      </c>
      <c r="I58" s="57">
        <f>I59+I63+I67</f>
        <v>0</v>
      </c>
      <c r="J58" s="57">
        <f>J59+J63+J67</f>
        <v>0</v>
      </c>
      <c r="K58" s="53" t="s">
        <v>155</v>
      </c>
      <c r="L58" s="57">
        <f>L59+L63+L67</f>
        <v>0</v>
      </c>
    </row>
    <row r="59" spans="1:12">
      <c r="A59" s="33">
        <v>29</v>
      </c>
      <c r="B59" s="53">
        <v>2</v>
      </c>
      <c r="C59" s="53">
        <v>3</v>
      </c>
      <c r="D59" s="53">
        <v>1</v>
      </c>
      <c r="E59" s="53">
        <v>1</v>
      </c>
      <c r="F59" s="53"/>
      <c r="G59" s="53"/>
      <c r="H59" s="56" t="s">
        <v>51</v>
      </c>
      <c r="I59" s="57">
        <f>I60+I61+I62</f>
        <v>0</v>
      </c>
      <c r="J59" s="57">
        <f>J60+J61+J62</f>
        <v>0</v>
      </c>
      <c r="K59" s="53" t="s">
        <v>155</v>
      </c>
      <c r="L59" s="57">
        <f>L60+L61+L62</f>
        <v>0</v>
      </c>
    </row>
    <row r="60" spans="1:12" ht="22.5">
      <c r="A60" s="33">
        <v>30</v>
      </c>
      <c r="B60" s="53">
        <v>2</v>
      </c>
      <c r="C60" s="53">
        <v>3</v>
      </c>
      <c r="D60" s="53">
        <v>1</v>
      </c>
      <c r="E60" s="53">
        <v>1</v>
      </c>
      <c r="F60" s="53">
        <v>1</v>
      </c>
      <c r="G60" s="53">
        <v>1</v>
      </c>
      <c r="H60" s="56" t="s">
        <v>52</v>
      </c>
      <c r="I60" s="58"/>
      <c r="J60" s="58"/>
      <c r="K60" s="53" t="s">
        <v>155</v>
      </c>
      <c r="L60" s="58"/>
    </row>
    <row r="61" spans="1:12" ht="22.5">
      <c r="A61" s="33">
        <v>31</v>
      </c>
      <c r="B61" s="53">
        <v>2</v>
      </c>
      <c r="C61" s="53">
        <v>3</v>
      </c>
      <c r="D61" s="53">
        <v>1</v>
      </c>
      <c r="E61" s="53">
        <v>1</v>
      </c>
      <c r="F61" s="53">
        <v>1</v>
      </c>
      <c r="G61" s="53">
        <v>2</v>
      </c>
      <c r="H61" s="56" t="s">
        <v>165</v>
      </c>
      <c r="I61" s="58"/>
      <c r="J61" s="58"/>
      <c r="K61" s="53" t="s">
        <v>155</v>
      </c>
      <c r="L61" s="58"/>
    </row>
    <row r="62" spans="1:12" ht="22.5">
      <c r="A62" s="33">
        <v>32</v>
      </c>
      <c r="B62" s="53">
        <v>2</v>
      </c>
      <c r="C62" s="53">
        <v>3</v>
      </c>
      <c r="D62" s="53">
        <v>1</v>
      </c>
      <c r="E62" s="53">
        <v>1</v>
      </c>
      <c r="F62" s="53">
        <v>1</v>
      </c>
      <c r="G62" s="53">
        <v>3</v>
      </c>
      <c r="H62" s="56" t="s">
        <v>53</v>
      </c>
      <c r="I62" s="58"/>
      <c r="J62" s="58"/>
      <c r="K62" s="53" t="s">
        <v>155</v>
      </c>
      <c r="L62" s="58"/>
    </row>
    <row r="63" spans="1:12" ht="33.75">
      <c r="A63" s="33">
        <v>33</v>
      </c>
      <c r="B63" s="53">
        <v>2</v>
      </c>
      <c r="C63" s="53">
        <v>3</v>
      </c>
      <c r="D63" s="53">
        <v>1</v>
      </c>
      <c r="E63" s="53">
        <v>2</v>
      </c>
      <c r="F63" s="53"/>
      <c r="G63" s="53"/>
      <c r="H63" s="56" t="s">
        <v>54</v>
      </c>
      <c r="I63" s="57">
        <f>I64+I65+I66</f>
        <v>0</v>
      </c>
      <c r="J63" s="57">
        <f>J64+J65+J66</f>
        <v>0</v>
      </c>
      <c r="K63" s="53" t="s">
        <v>155</v>
      </c>
      <c r="L63" s="57">
        <f>L64+L65+L66</f>
        <v>0</v>
      </c>
    </row>
    <row r="64" spans="1:12" ht="22.5">
      <c r="A64" s="33">
        <v>34</v>
      </c>
      <c r="B64" s="53">
        <v>2</v>
      </c>
      <c r="C64" s="53">
        <v>3</v>
      </c>
      <c r="D64" s="53">
        <v>1</v>
      </c>
      <c r="E64" s="53">
        <v>2</v>
      </c>
      <c r="F64" s="53">
        <v>1</v>
      </c>
      <c r="G64" s="53">
        <v>1</v>
      </c>
      <c r="H64" s="56" t="s">
        <v>52</v>
      </c>
      <c r="I64" s="58"/>
      <c r="J64" s="58"/>
      <c r="K64" s="53" t="s">
        <v>155</v>
      </c>
      <c r="L64" s="58"/>
    </row>
    <row r="65" spans="1:12" ht="22.5">
      <c r="A65" s="33">
        <v>35</v>
      </c>
      <c r="B65" s="53">
        <v>2</v>
      </c>
      <c r="C65" s="53">
        <v>3</v>
      </c>
      <c r="D65" s="53">
        <v>1</v>
      </c>
      <c r="E65" s="53">
        <v>2</v>
      </c>
      <c r="F65" s="53">
        <v>1</v>
      </c>
      <c r="G65" s="53">
        <v>2</v>
      </c>
      <c r="H65" s="56" t="s">
        <v>165</v>
      </c>
      <c r="I65" s="58"/>
      <c r="J65" s="58"/>
      <c r="K65" s="53" t="s">
        <v>155</v>
      </c>
      <c r="L65" s="58"/>
    </row>
    <row r="66" spans="1:12" ht="22.5">
      <c r="A66" s="33">
        <v>36</v>
      </c>
      <c r="B66" s="53">
        <v>2</v>
      </c>
      <c r="C66" s="53">
        <v>3</v>
      </c>
      <c r="D66" s="53">
        <v>1</v>
      </c>
      <c r="E66" s="53">
        <v>2</v>
      </c>
      <c r="F66" s="53">
        <v>1</v>
      </c>
      <c r="G66" s="53">
        <v>3</v>
      </c>
      <c r="H66" s="56" t="s">
        <v>53</v>
      </c>
      <c r="I66" s="58"/>
      <c r="J66" s="58"/>
      <c r="K66" s="53" t="s">
        <v>155</v>
      </c>
      <c r="L66" s="58"/>
    </row>
    <row r="67" spans="1:12">
      <c r="A67" s="33">
        <v>37</v>
      </c>
      <c r="B67" s="53">
        <v>2</v>
      </c>
      <c r="C67" s="53">
        <v>3</v>
      </c>
      <c r="D67" s="53">
        <v>1</v>
      </c>
      <c r="E67" s="53">
        <v>3</v>
      </c>
      <c r="F67" s="53"/>
      <c r="G67" s="53"/>
      <c r="H67" s="56" t="s">
        <v>55</v>
      </c>
      <c r="I67" s="57">
        <f>I68+I69+I70</f>
        <v>0</v>
      </c>
      <c r="J67" s="57">
        <f>J68+J69+J70</f>
        <v>0</v>
      </c>
      <c r="K67" s="53" t="s">
        <v>155</v>
      </c>
      <c r="L67" s="57">
        <f>L68+L69+L70</f>
        <v>0</v>
      </c>
    </row>
    <row r="68" spans="1:12">
      <c r="A68" s="33">
        <v>38</v>
      </c>
      <c r="B68" s="53">
        <v>2</v>
      </c>
      <c r="C68" s="53">
        <v>3</v>
      </c>
      <c r="D68" s="53">
        <v>1</v>
      </c>
      <c r="E68" s="53">
        <v>3</v>
      </c>
      <c r="F68" s="53">
        <v>1</v>
      </c>
      <c r="G68" s="53">
        <v>1</v>
      </c>
      <c r="H68" s="56" t="s">
        <v>56</v>
      </c>
      <c r="I68" s="58"/>
      <c r="J68" s="58"/>
      <c r="K68" s="53" t="s">
        <v>155</v>
      </c>
      <c r="L68" s="58"/>
    </row>
    <row r="69" spans="1:12">
      <c r="A69" s="33">
        <v>39</v>
      </c>
      <c r="B69" s="53">
        <v>2</v>
      </c>
      <c r="C69" s="53">
        <v>3</v>
      </c>
      <c r="D69" s="53">
        <v>1</v>
      </c>
      <c r="E69" s="53">
        <v>3</v>
      </c>
      <c r="F69" s="53">
        <v>1</v>
      </c>
      <c r="G69" s="53">
        <v>2</v>
      </c>
      <c r="H69" s="56" t="s">
        <v>57</v>
      </c>
      <c r="I69" s="58"/>
      <c r="J69" s="58"/>
      <c r="K69" s="53" t="s">
        <v>155</v>
      </c>
      <c r="L69" s="58"/>
    </row>
    <row r="70" spans="1:12">
      <c r="A70" s="33">
        <v>40</v>
      </c>
      <c r="B70" s="53">
        <v>2</v>
      </c>
      <c r="C70" s="53">
        <v>3</v>
      </c>
      <c r="D70" s="53">
        <v>1</v>
      </c>
      <c r="E70" s="53">
        <v>3</v>
      </c>
      <c r="F70" s="53">
        <v>1</v>
      </c>
      <c r="G70" s="53">
        <v>3</v>
      </c>
      <c r="H70" s="56" t="s">
        <v>58</v>
      </c>
      <c r="I70" s="58"/>
      <c r="J70" s="58"/>
      <c r="K70" s="53" t="s">
        <v>155</v>
      </c>
      <c r="L70" s="58"/>
    </row>
    <row r="71" spans="1:12">
      <c r="A71" s="33">
        <v>41</v>
      </c>
      <c r="B71" s="53">
        <v>2</v>
      </c>
      <c r="C71" s="53">
        <v>3</v>
      </c>
      <c r="D71" s="53">
        <v>2</v>
      </c>
      <c r="E71" s="53"/>
      <c r="F71" s="53"/>
      <c r="G71" s="53"/>
      <c r="H71" s="56" t="s">
        <v>59</v>
      </c>
      <c r="I71" s="57">
        <f>I72</f>
        <v>0</v>
      </c>
      <c r="J71" s="57">
        <f>J72</f>
        <v>0</v>
      </c>
      <c r="K71" s="53" t="s">
        <v>155</v>
      </c>
      <c r="L71" s="57">
        <f>L72</f>
        <v>0</v>
      </c>
    </row>
    <row r="72" spans="1:12" ht="33.75">
      <c r="A72" s="33">
        <v>42</v>
      </c>
      <c r="B72" s="53">
        <v>2</v>
      </c>
      <c r="C72" s="53">
        <v>3</v>
      </c>
      <c r="D72" s="53">
        <v>2</v>
      </c>
      <c r="E72" s="53">
        <v>1</v>
      </c>
      <c r="F72" s="53">
        <v>1</v>
      </c>
      <c r="G72" s="53">
        <v>1</v>
      </c>
      <c r="H72" s="56" t="s">
        <v>166</v>
      </c>
      <c r="I72" s="58"/>
      <c r="J72" s="58"/>
      <c r="K72" s="53" t="s">
        <v>155</v>
      </c>
      <c r="L72" s="58"/>
    </row>
    <row r="73" spans="1:12">
      <c r="A73" s="33">
        <v>43</v>
      </c>
      <c r="B73" s="52">
        <v>2</v>
      </c>
      <c r="C73" s="52">
        <v>4</v>
      </c>
      <c r="D73" s="52"/>
      <c r="E73" s="52"/>
      <c r="F73" s="52"/>
      <c r="G73" s="52"/>
      <c r="H73" s="54" t="s">
        <v>167</v>
      </c>
      <c r="I73" s="55">
        <f>I74</f>
        <v>10.8</v>
      </c>
      <c r="J73" s="55">
        <f>J74</f>
        <v>11.1</v>
      </c>
      <c r="K73" s="53" t="s">
        <v>155</v>
      </c>
      <c r="L73" s="55">
        <f>L74</f>
        <v>0</v>
      </c>
    </row>
    <row r="74" spans="1:12">
      <c r="A74" s="33">
        <v>44</v>
      </c>
      <c r="B74" s="53">
        <v>2</v>
      </c>
      <c r="C74" s="53">
        <v>4</v>
      </c>
      <c r="D74" s="53">
        <v>1</v>
      </c>
      <c r="E74" s="53"/>
      <c r="F74" s="53"/>
      <c r="G74" s="53"/>
      <c r="H74" s="56" t="s">
        <v>168</v>
      </c>
      <c r="I74" s="57">
        <f>I75+I76+I77</f>
        <v>10.8</v>
      </c>
      <c r="J74" s="57">
        <f>J75+J76+J77</f>
        <v>11.1</v>
      </c>
      <c r="K74" s="53" t="s">
        <v>155</v>
      </c>
      <c r="L74" s="57">
        <f>L75+L76+L77</f>
        <v>0</v>
      </c>
    </row>
    <row r="75" spans="1:12">
      <c r="A75" s="33">
        <v>45</v>
      </c>
      <c r="B75" s="53">
        <v>2</v>
      </c>
      <c r="C75" s="53">
        <v>4</v>
      </c>
      <c r="D75" s="53">
        <v>1</v>
      </c>
      <c r="E75" s="53">
        <v>1</v>
      </c>
      <c r="F75" s="53">
        <v>1</v>
      </c>
      <c r="G75" s="53">
        <v>1</v>
      </c>
      <c r="H75" s="56" t="s">
        <v>169</v>
      </c>
      <c r="I75" s="58"/>
      <c r="J75" s="58"/>
      <c r="K75" s="53" t="s">
        <v>155</v>
      </c>
      <c r="L75" s="58"/>
    </row>
    <row r="76" spans="1:12">
      <c r="A76" s="33">
        <v>46</v>
      </c>
      <c r="B76" s="53">
        <v>2</v>
      </c>
      <c r="C76" s="53">
        <v>4</v>
      </c>
      <c r="D76" s="53">
        <v>1</v>
      </c>
      <c r="E76" s="53">
        <v>1</v>
      </c>
      <c r="F76" s="53">
        <v>1</v>
      </c>
      <c r="G76" s="53">
        <v>2</v>
      </c>
      <c r="H76" s="56" t="s">
        <v>63</v>
      </c>
      <c r="I76" s="58">
        <v>10.8</v>
      </c>
      <c r="J76" s="58">
        <v>11.1</v>
      </c>
      <c r="K76" s="53" t="s">
        <v>155</v>
      </c>
      <c r="L76" s="58"/>
    </row>
    <row r="77" spans="1:12">
      <c r="A77" s="33">
        <v>47</v>
      </c>
      <c r="B77" s="53">
        <v>2</v>
      </c>
      <c r="C77" s="53">
        <v>4</v>
      </c>
      <c r="D77" s="53">
        <v>1</v>
      </c>
      <c r="E77" s="53">
        <v>1</v>
      </c>
      <c r="F77" s="53">
        <v>1</v>
      </c>
      <c r="G77" s="53">
        <v>3</v>
      </c>
      <c r="H77" s="56" t="s">
        <v>64</v>
      </c>
      <c r="I77" s="59"/>
      <c r="J77" s="58"/>
      <c r="K77" s="53" t="s">
        <v>155</v>
      </c>
      <c r="L77" s="58"/>
    </row>
    <row r="78" spans="1:12">
      <c r="A78" s="33">
        <v>48</v>
      </c>
      <c r="B78" s="52">
        <v>2</v>
      </c>
      <c r="C78" s="52">
        <v>5</v>
      </c>
      <c r="D78" s="52"/>
      <c r="E78" s="52"/>
      <c r="F78" s="52"/>
      <c r="G78" s="52"/>
      <c r="H78" s="54" t="s">
        <v>170</v>
      </c>
      <c r="I78" s="55">
        <f>I79+I82+I85</f>
        <v>0</v>
      </c>
      <c r="J78" s="55">
        <f>J79+J82+J85</f>
        <v>0</v>
      </c>
      <c r="K78" s="53" t="s">
        <v>155</v>
      </c>
      <c r="L78" s="55">
        <f>L79+L82+L85</f>
        <v>0</v>
      </c>
    </row>
    <row r="79" spans="1:12">
      <c r="A79" s="33">
        <v>49</v>
      </c>
      <c r="B79" s="53">
        <v>2</v>
      </c>
      <c r="C79" s="53">
        <v>5</v>
      </c>
      <c r="D79" s="53">
        <v>1</v>
      </c>
      <c r="E79" s="53"/>
      <c r="F79" s="53"/>
      <c r="G79" s="53"/>
      <c r="H79" s="56" t="s">
        <v>66</v>
      </c>
      <c r="I79" s="57">
        <f>I80+I81</f>
        <v>0</v>
      </c>
      <c r="J79" s="57">
        <f>J80+J81</f>
        <v>0</v>
      </c>
      <c r="K79" s="53" t="s">
        <v>155</v>
      </c>
      <c r="L79" s="57">
        <f>L80+L81</f>
        <v>0</v>
      </c>
    </row>
    <row r="80" spans="1:12">
      <c r="A80" s="33">
        <v>50</v>
      </c>
      <c r="B80" s="53">
        <v>2</v>
      </c>
      <c r="C80" s="53">
        <v>5</v>
      </c>
      <c r="D80" s="53">
        <v>1</v>
      </c>
      <c r="E80" s="53">
        <v>1</v>
      </c>
      <c r="F80" s="53">
        <v>1</v>
      </c>
      <c r="G80" s="53">
        <v>1</v>
      </c>
      <c r="H80" s="56" t="s">
        <v>67</v>
      </c>
      <c r="I80" s="59"/>
      <c r="J80" s="58"/>
      <c r="K80" s="53" t="s">
        <v>155</v>
      </c>
      <c r="L80" s="58"/>
    </row>
    <row r="81" spans="1:12">
      <c r="A81" s="33">
        <v>51</v>
      </c>
      <c r="B81" s="53">
        <v>2</v>
      </c>
      <c r="C81" s="53">
        <v>5</v>
      </c>
      <c r="D81" s="53">
        <v>1</v>
      </c>
      <c r="E81" s="53">
        <v>1</v>
      </c>
      <c r="F81" s="53">
        <v>1</v>
      </c>
      <c r="G81" s="53">
        <v>2</v>
      </c>
      <c r="H81" s="56" t="s">
        <v>68</v>
      </c>
      <c r="I81" s="59"/>
      <c r="J81" s="58"/>
      <c r="K81" s="53" t="s">
        <v>155</v>
      </c>
      <c r="L81" s="58"/>
    </row>
    <row r="82" spans="1:12" ht="22.5">
      <c r="A82" s="33">
        <v>52</v>
      </c>
      <c r="B82" s="53">
        <v>2</v>
      </c>
      <c r="C82" s="53">
        <v>5</v>
      </c>
      <c r="D82" s="53">
        <v>2</v>
      </c>
      <c r="E82" s="53"/>
      <c r="F82" s="53"/>
      <c r="G82" s="53"/>
      <c r="H82" s="56" t="s">
        <v>69</v>
      </c>
      <c r="I82" s="57">
        <f>I83+I84</f>
        <v>0</v>
      </c>
      <c r="J82" s="57">
        <f>J83+J84</f>
        <v>0</v>
      </c>
      <c r="K82" s="53" t="s">
        <v>155</v>
      </c>
      <c r="L82" s="57">
        <f>L83+L84</f>
        <v>0</v>
      </c>
    </row>
    <row r="83" spans="1:12">
      <c r="A83" s="33">
        <v>53</v>
      </c>
      <c r="B83" s="53">
        <v>2</v>
      </c>
      <c r="C83" s="53">
        <v>5</v>
      </c>
      <c r="D83" s="53">
        <v>2</v>
      </c>
      <c r="E83" s="53">
        <v>1</v>
      </c>
      <c r="F83" s="53">
        <v>1</v>
      </c>
      <c r="G83" s="53">
        <v>1</v>
      </c>
      <c r="H83" s="56" t="s">
        <v>67</v>
      </c>
      <c r="I83" s="59"/>
      <c r="J83" s="58"/>
      <c r="K83" s="53" t="s">
        <v>155</v>
      </c>
      <c r="L83" s="58"/>
    </row>
    <row r="84" spans="1:12">
      <c r="A84" s="33">
        <v>54</v>
      </c>
      <c r="B84" s="53">
        <v>2</v>
      </c>
      <c r="C84" s="53">
        <v>5</v>
      </c>
      <c r="D84" s="53">
        <v>2</v>
      </c>
      <c r="E84" s="53">
        <v>1</v>
      </c>
      <c r="F84" s="53">
        <v>1</v>
      </c>
      <c r="G84" s="53">
        <v>2</v>
      </c>
      <c r="H84" s="56" t="s">
        <v>68</v>
      </c>
      <c r="I84" s="59"/>
      <c r="J84" s="58"/>
      <c r="K84" s="53" t="s">
        <v>155</v>
      </c>
      <c r="L84" s="58"/>
    </row>
    <row r="85" spans="1:12" ht="22.5">
      <c r="A85" s="33">
        <v>55</v>
      </c>
      <c r="B85" s="53">
        <v>2</v>
      </c>
      <c r="C85" s="53">
        <v>5</v>
      </c>
      <c r="D85" s="53">
        <v>3</v>
      </c>
      <c r="E85" s="53"/>
      <c r="F85" s="53"/>
      <c r="G85" s="53"/>
      <c r="H85" s="56" t="s">
        <v>70</v>
      </c>
      <c r="I85" s="57">
        <f>I86+I87</f>
        <v>0</v>
      </c>
      <c r="J85" s="57">
        <f>J86+J87</f>
        <v>0</v>
      </c>
      <c r="K85" s="53" t="s">
        <v>155</v>
      </c>
      <c r="L85" s="57">
        <f>L86+L87</f>
        <v>0</v>
      </c>
    </row>
    <row r="86" spans="1:12">
      <c r="A86" s="33">
        <v>56</v>
      </c>
      <c r="B86" s="53">
        <v>2</v>
      </c>
      <c r="C86" s="53">
        <v>5</v>
      </c>
      <c r="D86" s="53">
        <v>3</v>
      </c>
      <c r="E86" s="53">
        <v>1</v>
      </c>
      <c r="F86" s="53">
        <v>1</v>
      </c>
      <c r="G86" s="53">
        <v>1</v>
      </c>
      <c r="H86" s="56" t="s">
        <v>67</v>
      </c>
      <c r="I86" s="59"/>
      <c r="J86" s="58"/>
      <c r="K86" s="53" t="s">
        <v>155</v>
      </c>
      <c r="L86" s="58"/>
    </row>
    <row r="87" spans="1:12">
      <c r="A87" s="33">
        <v>57</v>
      </c>
      <c r="B87" s="53">
        <v>2</v>
      </c>
      <c r="C87" s="53">
        <v>5</v>
      </c>
      <c r="D87" s="53">
        <v>3</v>
      </c>
      <c r="E87" s="53">
        <v>1</v>
      </c>
      <c r="F87" s="53">
        <v>1</v>
      </c>
      <c r="G87" s="53">
        <v>2</v>
      </c>
      <c r="H87" s="56" t="s">
        <v>68</v>
      </c>
      <c r="I87" s="59"/>
      <c r="J87" s="58"/>
      <c r="K87" s="53" t="s">
        <v>155</v>
      </c>
      <c r="L87" s="58"/>
    </row>
    <row r="88" spans="1:12" ht="21">
      <c r="A88" s="33">
        <v>58</v>
      </c>
      <c r="B88" s="52">
        <v>2</v>
      </c>
      <c r="C88" s="52">
        <v>6</v>
      </c>
      <c r="D88" s="52"/>
      <c r="E88" s="52"/>
      <c r="F88" s="52"/>
      <c r="G88" s="52"/>
      <c r="H88" s="54" t="s">
        <v>171</v>
      </c>
      <c r="I88" s="55">
        <f>I89+I92+I94+I96+I98</f>
        <v>0</v>
      </c>
      <c r="J88" s="55">
        <f>J89+J92+J94+J96+J98</f>
        <v>0</v>
      </c>
      <c r="K88" s="53" t="s">
        <v>155</v>
      </c>
      <c r="L88" s="55">
        <f>L89+L92+L94+L96+L98</f>
        <v>0</v>
      </c>
    </row>
    <row r="89" spans="1:12">
      <c r="A89" s="33">
        <v>59</v>
      </c>
      <c r="B89" s="53">
        <v>2</v>
      </c>
      <c r="C89" s="53">
        <v>6</v>
      </c>
      <c r="D89" s="53">
        <v>1</v>
      </c>
      <c r="E89" s="53"/>
      <c r="F89" s="53"/>
      <c r="G89" s="53"/>
      <c r="H89" s="56" t="s">
        <v>172</v>
      </c>
      <c r="I89" s="57">
        <f>I90+I91</f>
        <v>0</v>
      </c>
      <c r="J89" s="57">
        <f>J90+J91</f>
        <v>0</v>
      </c>
      <c r="K89" s="53" t="s">
        <v>155</v>
      </c>
      <c r="L89" s="57">
        <f>L90+L91</f>
        <v>0</v>
      </c>
    </row>
    <row r="90" spans="1:12">
      <c r="A90" s="33">
        <v>60</v>
      </c>
      <c r="B90" s="53">
        <v>2</v>
      </c>
      <c r="C90" s="53">
        <v>6</v>
      </c>
      <c r="D90" s="53">
        <v>1</v>
      </c>
      <c r="E90" s="53">
        <v>1</v>
      </c>
      <c r="F90" s="53">
        <v>1</v>
      </c>
      <c r="G90" s="53">
        <v>1</v>
      </c>
      <c r="H90" s="56" t="s">
        <v>173</v>
      </c>
      <c r="I90" s="59"/>
      <c r="J90" s="58"/>
      <c r="K90" s="53" t="s">
        <v>155</v>
      </c>
      <c r="L90" s="58"/>
    </row>
    <row r="91" spans="1:12">
      <c r="A91" s="33">
        <v>61</v>
      </c>
      <c r="B91" s="53">
        <v>2</v>
      </c>
      <c r="C91" s="53">
        <v>6</v>
      </c>
      <c r="D91" s="53">
        <v>1</v>
      </c>
      <c r="E91" s="53">
        <v>1</v>
      </c>
      <c r="F91" s="53">
        <v>1</v>
      </c>
      <c r="G91" s="53">
        <v>2</v>
      </c>
      <c r="H91" s="56" t="s">
        <v>174</v>
      </c>
      <c r="I91" s="59"/>
      <c r="J91" s="58"/>
      <c r="K91" s="53" t="s">
        <v>155</v>
      </c>
      <c r="L91" s="58"/>
    </row>
    <row r="92" spans="1:12">
      <c r="A92" s="33">
        <v>62</v>
      </c>
      <c r="B92" s="53">
        <v>2</v>
      </c>
      <c r="C92" s="53">
        <v>6</v>
      </c>
      <c r="D92" s="53">
        <v>2</v>
      </c>
      <c r="E92" s="53"/>
      <c r="F92" s="53"/>
      <c r="G92" s="53"/>
      <c r="H92" s="56" t="s">
        <v>175</v>
      </c>
      <c r="I92" s="57">
        <f>I93</f>
        <v>0</v>
      </c>
      <c r="J92" s="57">
        <f>J93</f>
        <v>0</v>
      </c>
      <c r="K92" s="53" t="s">
        <v>155</v>
      </c>
      <c r="L92" s="57">
        <f>L93</f>
        <v>0</v>
      </c>
    </row>
    <row r="93" spans="1:12">
      <c r="A93" s="33">
        <v>63</v>
      </c>
      <c r="B93" s="53">
        <v>2</v>
      </c>
      <c r="C93" s="53">
        <v>6</v>
      </c>
      <c r="D93" s="53">
        <v>2</v>
      </c>
      <c r="E93" s="53">
        <v>1</v>
      </c>
      <c r="F93" s="53">
        <v>1</v>
      </c>
      <c r="G93" s="53">
        <v>1</v>
      </c>
      <c r="H93" s="56" t="s">
        <v>175</v>
      </c>
      <c r="I93" s="59"/>
      <c r="J93" s="58"/>
      <c r="K93" s="53" t="s">
        <v>155</v>
      </c>
      <c r="L93" s="59"/>
    </row>
    <row r="94" spans="1:12" ht="22.5">
      <c r="A94" s="33">
        <v>64</v>
      </c>
      <c r="B94" s="53">
        <v>2</v>
      </c>
      <c r="C94" s="53">
        <v>6</v>
      </c>
      <c r="D94" s="53">
        <v>3</v>
      </c>
      <c r="E94" s="53"/>
      <c r="F94" s="53"/>
      <c r="G94" s="53"/>
      <c r="H94" s="56" t="s">
        <v>176</v>
      </c>
      <c r="I94" s="60">
        <f>I95</f>
        <v>0</v>
      </c>
      <c r="J94" s="60">
        <f>J95</f>
        <v>0</v>
      </c>
      <c r="K94" s="53" t="s">
        <v>155</v>
      </c>
      <c r="L94" s="60">
        <f>L95</f>
        <v>0</v>
      </c>
    </row>
    <row r="95" spans="1:12" ht="22.5">
      <c r="A95" s="33">
        <v>65</v>
      </c>
      <c r="B95" s="53">
        <v>2</v>
      </c>
      <c r="C95" s="53">
        <v>6</v>
      </c>
      <c r="D95" s="53">
        <v>3</v>
      </c>
      <c r="E95" s="53">
        <v>1</v>
      </c>
      <c r="F95" s="53">
        <v>1</v>
      </c>
      <c r="G95" s="53">
        <v>1</v>
      </c>
      <c r="H95" s="56" t="s">
        <v>176</v>
      </c>
      <c r="I95" s="58"/>
      <c r="J95" s="58"/>
      <c r="K95" s="53" t="s">
        <v>155</v>
      </c>
      <c r="L95" s="58"/>
    </row>
    <row r="96" spans="1:12" ht="22.5">
      <c r="A96" s="33">
        <v>66</v>
      </c>
      <c r="B96" s="53">
        <v>2</v>
      </c>
      <c r="C96" s="53">
        <v>6</v>
      </c>
      <c r="D96" s="53">
        <v>4</v>
      </c>
      <c r="E96" s="53"/>
      <c r="F96" s="53"/>
      <c r="G96" s="53"/>
      <c r="H96" s="56" t="s">
        <v>177</v>
      </c>
      <c r="I96" s="57">
        <f>I97</f>
        <v>0</v>
      </c>
      <c r="J96" s="57">
        <f>J97</f>
        <v>0</v>
      </c>
      <c r="K96" s="53" t="s">
        <v>155</v>
      </c>
      <c r="L96" s="57">
        <f>L97</f>
        <v>0</v>
      </c>
    </row>
    <row r="97" spans="1:12" ht="22.5">
      <c r="A97" s="33">
        <v>67</v>
      </c>
      <c r="B97" s="53">
        <v>2</v>
      </c>
      <c r="C97" s="53">
        <v>6</v>
      </c>
      <c r="D97" s="53">
        <v>4</v>
      </c>
      <c r="E97" s="53">
        <v>1</v>
      </c>
      <c r="F97" s="53">
        <v>1</v>
      </c>
      <c r="G97" s="53">
        <v>1</v>
      </c>
      <c r="H97" s="56" t="s">
        <v>177</v>
      </c>
      <c r="I97" s="58"/>
      <c r="J97" s="58"/>
      <c r="K97" s="53" t="s">
        <v>155</v>
      </c>
      <c r="L97" s="58"/>
    </row>
    <row r="98" spans="1:12" ht="22.5">
      <c r="A98" s="33">
        <v>68</v>
      </c>
      <c r="B98" s="53">
        <v>2</v>
      </c>
      <c r="C98" s="53">
        <v>6</v>
      </c>
      <c r="D98" s="53">
        <v>5</v>
      </c>
      <c r="E98" s="53"/>
      <c r="F98" s="53"/>
      <c r="G98" s="53"/>
      <c r="H98" s="56" t="s">
        <v>178</v>
      </c>
      <c r="I98" s="57">
        <f>I99</f>
        <v>0</v>
      </c>
      <c r="J98" s="57">
        <f>J99</f>
        <v>0</v>
      </c>
      <c r="K98" s="61" t="s">
        <v>155</v>
      </c>
      <c r="L98" s="57">
        <f>L99</f>
        <v>0</v>
      </c>
    </row>
    <row r="99" spans="1:12" ht="22.5">
      <c r="A99" s="33">
        <v>69</v>
      </c>
      <c r="B99" s="53">
        <v>2</v>
      </c>
      <c r="C99" s="53">
        <v>6</v>
      </c>
      <c r="D99" s="53">
        <v>5</v>
      </c>
      <c r="E99" s="53">
        <v>1</v>
      </c>
      <c r="F99" s="53">
        <v>1</v>
      </c>
      <c r="G99" s="53">
        <v>1</v>
      </c>
      <c r="H99" s="56" t="s">
        <v>178</v>
      </c>
      <c r="I99" s="58"/>
      <c r="J99" s="58"/>
      <c r="K99" s="61" t="s">
        <v>155</v>
      </c>
      <c r="L99" s="58"/>
    </row>
    <row r="100" spans="1:12" ht="24" customHeight="1">
      <c r="A100" s="33">
        <v>70</v>
      </c>
      <c r="B100" s="52">
        <v>2</v>
      </c>
      <c r="C100" s="52">
        <v>7</v>
      </c>
      <c r="D100" s="52"/>
      <c r="E100" s="52"/>
      <c r="F100" s="52"/>
      <c r="G100" s="52"/>
      <c r="H100" s="54" t="s">
        <v>179</v>
      </c>
      <c r="I100" s="55">
        <f>I101+I104+I107</f>
        <v>101.8</v>
      </c>
      <c r="J100" s="55">
        <f>J101+J104+J107</f>
        <v>116.3</v>
      </c>
      <c r="K100" s="61" t="s">
        <v>155</v>
      </c>
      <c r="L100" s="55">
        <f>L101+L104+L107</f>
        <v>0</v>
      </c>
    </row>
    <row r="101" spans="1:12" ht="22.5">
      <c r="A101" s="33">
        <v>71</v>
      </c>
      <c r="B101" s="53">
        <v>2</v>
      </c>
      <c r="C101" s="53">
        <v>7</v>
      </c>
      <c r="D101" s="53">
        <v>1</v>
      </c>
      <c r="E101" s="53"/>
      <c r="F101" s="53"/>
      <c r="G101" s="53"/>
      <c r="H101" s="56" t="s">
        <v>180</v>
      </c>
      <c r="I101" s="57">
        <f>I102+I103</f>
        <v>0</v>
      </c>
      <c r="J101" s="57">
        <f>J102+J103</f>
        <v>0</v>
      </c>
      <c r="K101" s="61" t="s">
        <v>155</v>
      </c>
      <c r="L101" s="57">
        <f>L102+L103</f>
        <v>0</v>
      </c>
    </row>
    <row r="102" spans="1:12" ht="22.5">
      <c r="A102" s="33">
        <v>72</v>
      </c>
      <c r="B102" s="53">
        <v>2</v>
      </c>
      <c r="C102" s="53">
        <v>7</v>
      </c>
      <c r="D102" s="53">
        <v>1</v>
      </c>
      <c r="E102" s="53">
        <v>1</v>
      </c>
      <c r="F102" s="53">
        <v>1</v>
      </c>
      <c r="G102" s="53">
        <v>1</v>
      </c>
      <c r="H102" s="56" t="s">
        <v>181</v>
      </c>
      <c r="I102" s="58"/>
      <c r="J102" s="58"/>
      <c r="K102" s="61" t="s">
        <v>155</v>
      </c>
      <c r="L102" s="58"/>
    </row>
    <row r="103" spans="1:12" ht="22.5">
      <c r="A103" s="33">
        <v>73</v>
      </c>
      <c r="B103" s="53">
        <v>2</v>
      </c>
      <c r="C103" s="53">
        <v>7</v>
      </c>
      <c r="D103" s="53">
        <v>1</v>
      </c>
      <c r="E103" s="53">
        <v>1</v>
      </c>
      <c r="F103" s="53">
        <v>1</v>
      </c>
      <c r="G103" s="53">
        <v>2</v>
      </c>
      <c r="H103" s="56" t="s">
        <v>182</v>
      </c>
      <c r="I103" s="58"/>
      <c r="J103" s="58"/>
      <c r="K103" s="61" t="s">
        <v>155</v>
      </c>
      <c r="L103" s="58"/>
    </row>
    <row r="104" spans="1:12" ht="22.5">
      <c r="A104" s="33">
        <v>74</v>
      </c>
      <c r="B104" s="53">
        <v>2</v>
      </c>
      <c r="C104" s="53">
        <v>7</v>
      </c>
      <c r="D104" s="53">
        <v>2</v>
      </c>
      <c r="E104" s="53"/>
      <c r="F104" s="53"/>
      <c r="G104" s="53"/>
      <c r="H104" s="56" t="s">
        <v>183</v>
      </c>
      <c r="I104" s="57">
        <f>I105+I106</f>
        <v>101.8</v>
      </c>
      <c r="J104" s="57">
        <f>J105+J106</f>
        <v>116.3</v>
      </c>
      <c r="K104" s="61" t="s">
        <v>155</v>
      </c>
      <c r="L104" s="57">
        <f>L105+L106</f>
        <v>0</v>
      </c>
    </row>
    <row r="105" spans="1:12">
      <c r="A105" s="33">
        <v>75</v>
      </c>
      <c r="B105" s="53">
        <v>2</v>
      </c>
      <c r="C105" s="53">
        <v>7</v>
      </c>
      <c r="D105" s="53">
        <v>2</v>
      </c>
      <c r="E105" s="53">
        <v>1</v>
      </c>
      <c r="F105" s="53">
        <v>1</v>
      </c>
      <c r="G105" s="53">
        <v>1</v>
      </c>
      <c r="H105" s="56" t="s">
        <v>73</v>
      </c>
      <c r="I105" s="58">
        <v>101.8</v>
      </c>
      <c r="J105" s="58">
        <v>116.3</v>
      </c>
      <c r="K105" s="61" t="s">
        <v>155</v>
      </c>
      <c r="L105" s="58"/>
    </row>
    <row r="106" spans="1:12">
      <c r="A106" s="33">
        <v>76</v>
      </c>
      <c r="B106" s="53">
        <v>2</v>
      </c>
      <c r="C106" s="53">
        <v>7</v>
      </c>
      <c r="D106" s="53">
        <v>2</v>
      </c>
      <c r="E106" s="53">
        <v>1</v>
      </c>
      <c r="F106" s="53">
        <v>1</v>
      </c>
      <c r="G106" s="53">
        <v>2</v>
      </c>
      <c r="H106" s="56" t="s">
        <v>74</v>
      </c>
      <c r="I106" s="59"/>
      <c r="J106" s="58"/>
      <c r="K106" s="61" t="s">
        <v>155</v>
      </c>
      <c r="L106" s="58"/>
    </row>
    <row r="107" spans="1:12">
      <c r="A107" s="33">
        <v>77</v>
      </c>
      <c r="B107" s="53">
        <v>2</v>
      </c>
      <c r="C107" s="53">
        <v>7</v>
      </c>
      <c r="D107" s="53">
        <v>3</v>
      </c>
      <c r="E107" s="53"/>
      <c r="F107" s="53"/>
      <c r="G107" s="53"/>
      <c r="H107" s="56" t="s">
        <v>75</v>
      </c>
      <c r="I107" s="57">
        <f>I108+I109</f>
        <v>0</v>
      </c>
      <c r="J107" s="57">
        <f>J108+J109</f>
        <v>0</v>
      </c>
      <c r="K107" s="61" t="s">
        <v>155</v>
      </c>
      <c r="L107" s="57">
        <f>L108+L109</f>
        <v>0</v>
      </c>
    </row>
    <row r="108" spans="1:12" ht="22.5">
      <c r="A108" s="33">
        <v>78</v>
      </c>
      <c r="B108" s="53">
        <v>2</v>
      </c>
      <c r="C108" s="53">
        <v>7</v>
      </c>
      <c r="D108" s="53">
        <v>3</v>
      </c>
      <c r="E108" s="53">
        <v>1</v>
      </c>
      <c r="F108" s="53">
        <v>1</v>
      </c>
      <c r="G108" s="53">
        <v>1</v>
      </c>
      <c r="H108" s="56" t="s">
        <v>184</v>
      </c>
      <c r="I108" s="58"/>
      <c r="J108" s="58"/>
      <c r="K108" s="61" t="s">
        <v>155</v>
      </c>
      <c r="L108" s="58"/>
    </row>
    <row r="109" spans="1:12" ht="22.5">
      <c r="A109" s="33">
        <v>79</v>
      </c>
      <c r="B109" s="53">
        <v>2</v>
      </c>
      <c r="C109" s="53">
        <v>7</v>
      </c>
      <c r="D109" s="53">
        <v>3</v>
      </c>
      <c r="E109" s="53">
        <v>1</v>
      </c>
      <c r="F109" s="53">
        <v>1</v>
      </c>
      <c r="G109" s="53">
        <v>2</v>
      </c>
      <c r="H109" s="56" t="s">
        <v>77</v>
      </c>
      <c r="I109" s="58"/>
      <c r="J109" s="58"/>
      <c r="K109" s="61" t="s">
        <v>155</v>
      </c>
      <c r="L109" s="58"/>
    </row>
    <row r="110" spans="1:12">
      <c r="A110" s="33">
        <v>80</v>
      </c>
      <c r="B110" s="52">
        <v>2</v>
      </c>
      <c r="C110" s="52">
        <v>8</v>
      </c>
      <c r="D110" s="52"/>
      <c r="E110" s="52"/>
      <c r="F110" s="52"/>
      <c r="G110" s="52"/>
      <c r="H110" s="54" t="s">
        <v>185</v>
      </c>
      <c r="I110" s="55">
        <f>I111+I114</f>
        <v>0</v>
      </c>
      <c r="J110" s="55">
        <f>J111+J114</f>
        <v>18.8</v>
      </c>
      <c r="K110" s="61" t="s">
        <v>155</v>
      </c>
      <c r="L110" s="55">
        <f>L111+L114</f>
        <v>0</v>
      </c>
    </row>
    <row r="111" spans="1:12">
      <c r="A111" s="33">
        <v>81</v>
      </c>
      <c r="B111" s="53">
        <v>2</v>
      </c>
      <c r="C111" s="53">
        <v>8</v>
      </c>
      <c r="D111" s="53">
        <v>1</v>
      </c>
      <c r="E111" s="53">
        <v>1</v>
      </c>
      <c r="F111" s="53"/>
      <c r="G111" s="53"/>
      <c r="H111" s="56" t="s">
        <v>67</v>
      </c>
      <c r="I111" s="57">
        <f>I112+I113</f>
        <v>0</v>
      </c>
      <c r="J111" s="57">
        <f>J112+J113</f>
        <v>18.8</v>
      </c>
      <c r="K111" s="61" t="s">
        <v>155</v>
      </c>
      <c r="L111" s="57">
        <f>L112+L113</f>
        <v>0</v>
      </c>
    </row>
    <row r="112" spans="1:12">
      <c r="A112" s="33">
        <v>82</v>
      </c>
      <c r="B112" s="53">
        <v>2</v>
      </c>
      <c r="C112" s="53">
        <v>8</v>
      </c>
      <c r="D112" s="53">
        <v>1</v>
      </c>
      <c r="E112" s="53">
        <v>1</v>
      </c>
      <c r="F112" s="53">
        <v>1</v>
      </c>
      <c r="G112" s="53">
        <v>1</v>
      </c>
      <c r="H112" s="56" t="s">
        <v>79</v>
      </c>
      <c r="I112" s="58"/>
      <c r="J112" s="58"/>
      <c r="K112" s="61" t="s">
        <v>155</v>
      </c>
      <c r="L112" s="58"/>
    </row>
    <row r="113" spans="1:12" ht="15" customHeight="1">
      <c r="A113" s="33">
        <v>83</v>
      </c>
      <c r="B113" s="53">
        <v>2</v>
      </c>
      <c r="C113" s="53">
        <v>8</v>
      </c>
      <c r="D113" s="53">
        <v>1</v>
      </c>
      <c r="E113" s="53">
        <v>1</v>
      </c>
      <c r="F113" s="53">
        <v>1</v>
      </c>
      <c r="G113" s="53">
        <v>2</v>
      </c>
      <c r="H113" s="56" t="s">
        <v>80</v>
      </c>
      <c r="I113" s="58"/>
      <c r="J113" s="58">
        <v>18.8</v>
      </c>
      <c r="K113" s="61" t="s">
        <v>155</v>
      </c>
      <c r="L113" s="58"/>
    </row>
    <row r="114" spans="1:12">
      <c r="A114" s="33">
        <v>84</v>
      </c>
      <c r="B114" s="53">
        <v>2</v>
      </c>
      <c r="C114" s="53">
        <v>8</v>
      </c>
      <c r="D114" s="53">
        <v>1</v>
      </c>
      <c r="E114" s="53">
        <v>2</v>
      </c>
      <c r="F114" s="53"/>
      <c r="G114" s="53"/>
      <c r="H114" s="56" t="s">
        <v>68</v>
      </c>
      <c r="I114" s="57">
        <f>I115</f>
        <v>0</v>
      </c>
      <c r="J114" s="57">
        <f>J115</f>
        <v>0</v>
      </c>
      <c r="K114" s="61" t="s">
        <v>155</v>
      </c>
      <c r="L114" s="57">
        <f>L115</f>
        <v>0</v>
      </c>
    </row>
    <row r="115" spans="1:12" ht="22.5">
      <c r="A115" s="33">
        <v>85</v>
      </c>
      <c r="B115" s="53">
        <v>2</v>
      </c>
      <c r="C115" s="53">
        <v>8</v>
      </c>
      <c r="D115" s="53">
        <v>1</v>
      </c>
      <c r="E115" s="53">
        <v>2</v>
      </c>
      <c r="F115" s="53">
        <v>1</v>
      </c>
      <c r="G115" s="53">
        <v>1</v>
      </c>
      <c r="H115" s="56" t="s">
        <v>186</v>
      </c>
      <c r="I115" s="58"/>
      <c r="J115" s="58"/>
      <c r="K115" s="61" t="s">
        <v>155</v>
      </c>
      <c r="L115" s="58"/>
    </row>
    <row r="116" spans="1:12" ht="45" customHeight="1">
      <c r="A116" s="33">
        <v>86</v>
      </c>
      <c r="B116" s="52">
        <v>2</v>
      </c>
      <c r="C116" s="52">
        <v>9</v>
      </c>
      <c r="D116" s="52"/>
      <c r="E116" s="52"/>
      <c r="F116" s="52"/>
      <c r="G116" s="52"/>
      <c r="H116" s="54" t="s">
        <v>187</v>
      </c>
      <c r="I116" s="55">
        <f>I117+I119</f>
        <v>0</v>
      </c>
      <c r="J116" s="55">
        <f>J117+J119</f>
        <v>0</v>
      </c>
      <c r="K116" s="61" t="s">
        <v>155</v>
      </c>
      <c r="L116" s="55">
        <f>L117+L119</f>
        <v>0</v>
      </c>
    </row>
    <row r="117" spans="1:12" ht="39.75" customHeight="1">
      <c r="A117" s="33">
        <v>87</v>
      </c>
      <c r="B117" s="53">
        <v>2</v>
      </c>
      <c r="C117" s="53">
        <v>9</v>
      </c>
      <c r="D117" s="53">
        <v>1</v>
      </c>
      <c r="E117" s="53"/>
      <c r="F117" s="53"/>
      <c r="G117" s="53"/>
      <c r="H117" s="56" t="s">
        <v>188</v>
      </c>
      <c r="I117" s="57">
        <f>I118</f>
        <v>0</v>
      </c>
      <c r="J117" s="57">
        <f>J118</f>
        <v>0</v>
      </c>
      <c r="K117" s="61" t="s">
        <v>155</v>
      </c>
      <c r="L117" s="57">
        <f>L118</f>
        <v>0</v>
      </c>
    </row>
    <row r="118" spans="1:12">
      <c r="A118" s="33">
        <v>88</v>
      </c>
      <c r="B118" s="53">
        <v>2</v>
      </c>
      <c r="C118" s="53">
        <v>9</v>
      </c>
      <c r="D118" s="53">
        <v>1</v>
      </c>
      <c r="E118" s="53">
        <v>1</v>
      </c>
      <c r="F118" s="53">
        <v>1</v>
      </c>
      <c r="G118" s="53">
        <v>1</v>
      </c>
      <c r="H118" s="56" t="s">
        <v>167</v>
      </c>
      <c r="I118" s="59"/>
      <c r="J118" s="58"/>
      <c r="K118" s="61" t="s">
        <v>155</v>
      </c>
      <c r="L118" s="59"/>
    </row>
    <row r="119" spans="1:12" ht="45">
      <c r="A119" s="33">
        <v>89</v>
      </c>
      <c r="B119" s="53">
        <v>2</v>
      </c>
      <c r="C119" s="53">
        <v>9</v>
      </c>
      <c r="D119" s="53">
        <v>2</v>
      </c>
      <c r="E119" s="53"/>
      <c r="F119" s="53"/>
      <c r="G119" s="53"/>
      <c r="H119" s="56" t="s">
        <v>187</v>
      </c>
      <c r="I119" s="57">
        <f>I120+I124</f>
        <v>0</v>
      </c>
      <c r="J119" s="57">
        <f>J120+J124</f>
        <v>0</v>
      </c>
      <c r="K119" s="53" t="s">
        <v>155</v>
      </c>
      <c r="L119" s="57">
        <f>L120+L124</f>
        <v>0</v>
      </c>
    </row>
    <row r="120" spans="1:12">
      <c r="A120" s="33">
        <v>90</v>
      </c>
      <c r="B120" s="53">
        <v>2</v>
      </c>
      <c r="C120" s="53">
        <v>9</v>
      </c>
      <c r="D120" s="53">
        <v>2</v>
      </c>
      <c r="E120" s="53">
        <v>1</v>
      </c>
      <c r="F120" s="53"/>
      <c r="G120" s="53"/>
      <c r="H120" s="56" t="s">
        <v>67</v>
      </c>
      <c r="I120" s="57">
        <f>I121+I122+I123</f>
        <v>0</v>
      </c>
      <c r="J120" s="57">
        <f>J121+J122+J123</f>
        <v>0</v>
      </c>
      <c r="K120" s="53" t="s">
        <v>155</v>
      </c>
      <c r="L120" s="57">
        <f>L121+L122+L123</f>
        <v>0</v>
      </c>
    </row>
    <row r="121" spans="1:12" ht="22.5">
      <c r="A121" s="33">
        <v>91</v>
      </c>
      <c r="B121" s="53">
        <v>2</v>
      </c>
      <c r="C121" s="53">
        <v>9</v>
      </c>
      <c r="D121" s="53">
        <v>2</v>
      </c>
      <c r="E121" s="53">
        <v>1</v>
      </c>
      <c r="F121" s="53">
        <v>1</v>
      </c>
      <c r="G121" s="53">
        <v>1</v>
      </c>
      <c r="H121" s="56" t="s">
        <v>189</v>
      </c>
      <c r="I121" s="58"/>
      <c r="J121" s="58"/>
      <c r="K121" s="53" t="s">
        <v>155</v>
      </c>
      <c r="L121" s="58"/>
    </row>
    <row r="122" spans="1:12" ht="33.75">
      <c r="A122" s="33">
        <v>92</v>
      </c>
      <c r="B122" s="53">
        <v>2</v>
      </c>
      <c r="C122" s="53">
        <v>9</v>
      </c>
      <c r="D122" s="53">
        <v>2</v>
      </c>
      <c r="E122" s="53">
        <v>1</v>
      </c>
      <c r="F122" s="53">
        <v>1</v>
      </c>
      <c r="G122" s="53">
        <v>2</v>
      </c>
      <c r="H122" s="56" t="s">
        <v>190</v>
      </c>
      <c r="I122" s="58"/>
      <c r="J122" s="58"/>
      <c r="K122" s="53" t="s">
        <v>155</v>
      </c>
      <c r="L122" s="58"/>
    </row>
    <row r="123" spans="1:12" ht="22.5">
      <c r="A123" s="33">
        <v>93</v>
      </c>
      <c r="B123" s="53">
        <v>2</v>
      </c>
      <c r="C123" s="53">
        <v>9</v>
      </c>
      <c r="D123" s="53">
        <v>2</v>
      </c>
      <c r="E123" s="53">
        <v>1</v>
      </c>
      <c r="F123" s="53">
        <v>1</v>
      </c>
      <c r="G123" s="53">
        <v>3</v>
      </c>
      <c r="H123" s="56" t="s">
        <v>191</v>
      </c>
      <c r="I123" s="58"/>
      <c r="J123" s="58"/>
      <c r="K123" s="53" t="s">
        <v>155</v>
      </c>
      <c r="L123" s="58"/>
    </row>
    <row r="124" spans="1:12">
      <c r="A124" s="33">
        <v>94</v>
      </c>
      <c r="B124" s="53">
        <v>2</v>
      </c>
      <c r="C124" s="53">
        <v>9</v>
      </c>
      <c r="D124" s="53">
        <v>2</v>
      </c>
      <c r="E124" s="53">
        <v>2</v>
      </c>
      <c r="F124" s="53"/>
      <c r="G124" s="53"/>
      <c r="H124" s="56" t="s">
        <v>68</v>
      </c>
      <c r="I124" s="57">
        <f>I125</f>
        <v>0</v>
      </c>
      <c r="J124" s="57">
        <f>J125</f>
        <v>0</v>
      </c>
      <c r="K124" s="53" t="s">
        <v>155</v>
      </c>
      <c r="L124" s="57">
        <f>L125</f>
        <v>0</v>
      </c>
    </row>
    <row r="125" spans="1:12">
      <c r="A125" s="33">
        <v>95</v>
      </c>
      <c r="B125" s="53">
        <v>2</v>
      </c>
      <c r="C125" s="53">
        <v>9</v>
      </c>
      <c r="D125" s="53">
        <v>2</v>
      </c>
      <c r="E125" s="53">
        <v>2</v>
      </c>
      <c r="F125" s="53">
        <v>1</v>
      </c>
      <c r="G125" s="53"/>
      <c r="H125" s="56" t="s">
        <v>192</v>
      </c>
      <c r="I125" s="57">
        <f>I126+I127+I128</f>
        <v>0</v>
      </c>
      <c r="J125" s="57">
        <f>J126+J127+J128</f>
        <v>0</v>
      </c>
      <c r="K125" s="53" t="s">
        <v>155</v>
      </c>
      <c r="L125" s="57">
        <f>L126+L127+L128</f>
        <v>0</v>
      </c>
    </row>
    <row r="126" spans="1:12" ht="22.5">
      <c r="A126" s="33">
        <v>96</v>
      </c>
      <c r="B126" s="53">
        <v>2</v>
      </c>
      <c r="C126" s="53">
        <v>9</v>
      </c>
      <c r="D126" s="53">
        <v>2</v>
      </c>
      <c r="E126" s="53">
        <v>2</v>
      </c>
      <c r="F126" s="53">
        <v>1</v>
      </c>
      <c r="G126" s="53">
        <v>1</v>
      </c>
      <c r="H126" s="56" t="s">
        <v>193</v>
      </c>
      <c r="I126" s="58"/>
      <c r="J126" s="58"/>
      <c r="K126" s="53" t="s">
        <v>155</v>
      </c>
      <c r="L126" s="58"/>
    </row>
    <row r="127" spans="1:12" ht="24" customHeight="1">
      <c r="A127" s="33">
        <v>97</v>
      </c>
      <c r="B127" s="53">
        <v>2</v>
      </c>
      <c r="C127" s="53">
        <v>9</v>
      </c>
      <c r="D127" s="53">
        <v>2</v>
      </c>
      <c r="E127" s="53">
        <v>2</v>
      </c>
      <c r="F127" s="53">
        <v>1</v>
      </c>
      <c r="G127" s="53">
        <v>2</v>
      </c>
      <c r="H127" s="56" t="s">
        <v>194</v>
      </c>
      <c r="I127" s="58"/>
      <c r="J127" s="58"/>
      <c r="K127" s="53" t="s">
        <v>155</v>
      </c>
      <c r="L127" s="58"/>
    </row>
    <row r="128" spans="1:12" ht="22.5">
      <c r="A128" s="33">
        <v>98</v>
      </c>
      <c r="B128" s="53">
        <v>2</v>
      </c>
      <c r="C128" s="53">
        <v>9</v>
      </c>
      <c r="D128" s="53">
        <v>2</v>
      </c>
      <c r="E128" s="53">
        <v>2</v>
      </c>
      <c r="F128" s="53">
        <v>1</v>
      </c>
      <c r="G128" s="53">
        <v>3</v>
      </c>
      <c r="H128" s="56" t="s">
        <v>195</v>
      </c>
      <c r="I128" s="58"/>
      <c r="J128" s="58"/>
      <c r="K128" s="53" t="s">
        <v>155</v>
      </c>
      <c r="L128" s="58"/>
    </row>
    <row r="129" spans="1:12" ht="63">
      <c r="A129" s="33">
        <v>99</v>
      </c>
      <c r="B129" s="52">
        <v>3</v>
      </c>
      <c r="C129" s="52"/>
      <c r="D129" s="52"/>
      <c r="E129" s="52"/>
      <c r="F129" s="52"/>
      <c r="G129" s="52"/>
      <c r="H129" s="54" t="s">
        <v>196</v>
      </c>
      <c r="I129" s="55">
        <f>I130+I161+I162</f>
        <v>2082.5</v>
      </c>
      <c r="J129" s="55">
        <f>J130+J161+J162</f>
        <v>1304.0999999999999</v>
      </c>
      <c r="K129" s="53" t="s">
        <v>155</v>
      </c>
      <c r="L129" s="55">
        <f>L130+L161+L162</f>
        <v>0</v>
      </c>
    </row>
    <row r="130" spans="1:12" ht="31.5">
      <c r="A130" s="33">
        <v>100</v>
      </c>
      <c r="B130" s="52">
        <v>3</v>
      </c>
      <c r="C130" s="52">
        <v>1</v>
      </c>
      <c r="D130" s="53"/>
      <c r="E130" s="53"/>
      <c r="F130" s="53"/>
      <c r="G130" s="53"/>
      <c r="H130" s="54" t="s">
        <v>197</v>
      </c>
      <c r="I130" s="55">
        <f>I131+I144+I150+I159+I160</f>
        <v>0</v>
      </c>
      <c r="J130" s="55">
        <f>J131+J144+J150+J159+J160</f>
        <v>0</v>
      </c>
      <c r="K130" s="53" t="s">
        <v>155</v>
      </c>
      <c r="L130" s="55">
        <f>L131+L144+L150+L159+L160</f>
        <v>0</v>
      </c>
    </row>
    <row r="131" spans="1:12" ht="22.5">
      <c r="A131" s="33">
        <v>101</v>
      </c>
      <c r="B131" s="53">
        <v>3</v>
      </c>
      <c r="C131" s="53">
        <v>1</v>
      </c>
      <c r="D131" s="53">
        <v>1</v>
      </c>
      <c r="E131" s="53"/>
      <c r="F131" s="53"/>
      <c r="G131" s="53"/>
      <c r="H131" s="56" t="s">
        <v>84</v>
      </c>
      <c r="I131" s="57">
        <f>I132+I134+I138+I142+I143</f>
        <v>0</v>
      </c>
      <c r="J131" s="57">
        <f>J132+J134+J138+J142+J143</f>
        <v>0</v>
      </c>
      <c r="K131" s="53" t="s">
        <v>155</v>
      </c>
      <c r="L131" s="57">
        <f>L132+L134+L138+L142+L143</f>
        <v>0</v>
      </c>
    </row>
    <row r="132" spans="1:12">
      <c r="A132" s="33">
        <v>102</v>
      </c>
      <c r="B132" s="53">
        <v>3</v>
      </c>
      <c r="C132" s="53">
        <v>1</v>
      </c>
      <c r="D132" s="53">
        <v>1</v>
      </c>
      <c r="E132" s="53">
        <v>1</v>
      </c>
      <c r="F132" s="53"/>
      <c r="G132" s="53"/>
      <c r="H132" s="56" t="s">
        <v>85</v>
      </c>
      <c r="I132" s="57">
        <f>I133</f>
        <v>0</v>
      </c>
      <c r="J132" s="57">
        <f>J133</f>
        <v>0</v>
      </c>
      <c r="K132" s="53" t="s">
        <v>155</v>
      </c>
      <c r="L132" s="57">
        <f>L133</f>
        <v>0</v>
      </c>
    </row>
    <row r="133" spans="1:12">
      <c r="A133" s="33">
        <v>103</v>
      </c>
      <c r="B133" s="53">
        <v>3</v>
      </c>
      <c r="C133" s="53">
        <v>1</v>
      </c>
      <c r="D133" s="53">
        <v>1</v>
      </c>
      <c r="E133" s="53">
        <v>1</v>
      </c>
      <c r="F133" s="53">
        <v>1</v>
      </c>
      <c r="G133" s="53">
        <v>1</v>
      </c>
      <c r="H133" s="56" t="s">
        <v>85</v>
      </c>
      <c r="I133" s="58"/>
      <c r="J133" s="58"/>
      <c r="K133" s="53" t="s">
        <v>155</v>
      </c>
      <c r="L133" s="59"/>
    </row>
    <row r="134" spans="1:12">
      <c r="A134" s="33">
        <v>104</v>
      </c>
      <c r="B134" s="53">
        <v>3</v>
      </c>
      <c r="C134" s="53">
        <v>1</v>
      </c>
      <c r="D134" s="53">
        <v>1</v>
      </c>
      <c r="E134" s="53">
        <v>2</v>
      </c>
      <c r="F134" s="53"/>
      <c r="G134" s="53"/>
      <c r="H134" s="56" t="s">
        <v>86</v>
      </c>
      <c r="I134" s="57">
        <f>I135+I136+I137</f>
        <v>0</v>
      </c>
      <c r="J134" s="57">
        <f>J135+J136+J137</f>
        <v>0</v>
      </c>
      <c r="K134" s="53" t="s">
        <v>155</v>
      </c>
      <c r="L134" s="57">
        <f>L135+L136+L137</f>
        <v>0</v>
      </c>
    </row>
    <row r="135" spans="1:12">
      <c r="A135" s="33">
        <v>105</v>
      </c>
      <c r="B135" s="53">
        <v>3</v>
      </c>
      <c r="C135" s="53">
        <v>1</v>
      </c>
      <c r="D135" s="53">
        <v>1</v>
      </c>
      <c r="E135" s="53">
        <v>2</v>
      </c>
      <c r="F135" s="53">
        <v>1</v>
      </c>
      <c r="G135" s="53">
        <v>1</v>
      </c>
      <c r="H135" s="56" t="s">
        <v>87</v>
      </c>
      <c r="I135" s="58"/>
      <c r="J135" s="58"/>
      <c r="K135" s="53" t="s">
        <v>155</v>
      </c>
      <c r="L135" s="59"/>
    </row>
    <row r="136" spans="1:12">
      <c r="A136" s="33">
        <v>106</v>
      </c>
      <c r="B136" s="53">
        <v>3</v>
      </c>
      <c r="C136" s="53">
        <v>1</v>
      </c>
      <c r="D136" s="53">
        <v>1</v>
      </c>
      <c r="E136" s="53">
        <v>2</v>
      </c>
      <c r="F136" s="53">
        <v>1</v>
      </c>
      <c r="G136" s="53">
        <v>2</v>
      </c>
      <c r="H136" s="56" t="s">
        <v>88</v>
      </c>
      <c r="I136" s="58"/>
      <c r="J136" s="58"/>
      <c r="K136" s="53" t="s">
        <v>155</v>
      </c>
      <c r="L136" s="59"/>
    </row>
    <row r="137" spans="1:12">
      <c r="A137" s="33">
        <v>107</v>
      </c>
      <c r="B137" s="53">
        <v>3</v>
      </c>
      <c r="C137" s="53">
        <v>1</v>
      </c>
      <c r="D137" s="53">
        <v>1</v>
      </c>
      <c r="E137" s="53">
        <v>2</v>
      </c>
      <c r="F137" s="53">
        <v>1</v>
      </c>
      <c r="G137" s="53">
        <v>3</v>
      </c>
      <c r="H137" s="56" t="s">
        <v>89</v>
      </c>
      <c r="I137" s="58"/>
      <c r="J137" s="58"/>
      <c r="K137" s="53" t="s">
        <v>155</v>
      </c>
      <c r="L137" s="59"/>
    </row>
    <row r="138" spans="1:12">
      <c r="A138" s="33">
        <v>108</v>
      </c>
      <c r="B138" s="53">
        <v>3</v>
      </c>
      <c r="C138" s="53">
        <v>1</v>
      </c>
      <c r="D138" s="53">
        <v>1</v>
      </c>
      <c r="E138" s="53">
        <v>3</v>
      </c>
      <c r="F138" s="53"/>
      <c r="G138" s="53"/>
      <c r="H138" s="56" t="s">
        <v>90</v>
      </c>
      <c r="I138" s="57">
        <f>I139+I140+I141</f>
        <v>0</v>
      </c>
      <c r="J138" s="57">
        <f>J139+J140+J141</f>
        <v>0</v>
      </c>
      <c r="K138" s="53" t="s">
        <v>155</v>
      </c>
      <c r="L138" s="57">
        <f>L139+L140+L141</f>
        <v>0</v>
      </c>
    </row>
    <row r="139" spans="1:12">
      <c r="A139" s="33">
        <v>109</v>
      </c>
      <c r="B139" s="53">
        <v>3</v>
      </c>
      <c r="C139" s="53">
        <v>1</v>
      </c>
      <c r="D139" s="53">
        <v>1</v>
      </c>
      <c r="E139" s="53">
        <v>3</v>
      </c>
      <c r="F139" s="53">
        <v>1</v>
      </c>
      <c r="G139" s="53">
        <v>1</v>
      </c>
      <c r="H139" s="56" t="s">
        <v>91</v>
      </c>
      <c r="I139" s="58"/>
      <c r="J139" s="58"/>
      <c r="K139" s="53" t="s">
        <v>155</v>
      </c>
      <c r="L139" s="59"/>
    </row>
    <row r="140" spans="1:12">
      <c r="A140" s="33">
        <v>110</v>
      </c>
      <c r="B140" s="53">
        <v>3</v>
      </c>
      <c r="C140" s="53">
        <v>1</v>
      </c>
      <c r="D140" s="53">
        <v>1</v>
      </c>
      <c r="E140" s="53">
        <v>3</v>
      </c>
      <c r="F140" s="53">
        <v>1</v>
      </c>
      <c r="G140" s="53">
        <v>2</v>
      </c>
      <c r="H140" s="56" t="s">
        <v>92</v>
      </c>
      <c r="I140" s="58"/>
      <c r="J140" s="58"/>
      <c r="K140" s="53" t="s">
        <v>155</v>
      </c>
      <c r="L140" s="59"/>
    </row>
    <row r="141" spans="1:12">
      <c r="A141" s="33">
        <v>111</v>
      </c>
      <c r="B141" s="53">
        <v>3</v>
      </c>
      <c r="C141" s="53">
        <v>1</v>
      </c>
      <c r="D141" s="53">
        <v>1</v>
      </c>
      <c r="E141" s="53">
        <v>3</v>
      </c>
      <c r="F141" s="53">
        <v>1</v>
      </c>
      <c r="G141" s="53">
        <v>3</v>
      </c>
      <c r="H141" s="56" t="s">
        <v>93</v>
      </c>
      <c r="I141" s="58"/>
      <c r="J141" s="58"/>
      <c r="K141" s="53" t="s">
        <v>155</v>
      </c>
      <c r="L141" s="59"/>
    </row>
    <row r="142" spans="1:12">
      <c r="A142" s="33">
        <v>112</v>
      </c>
      <c r="B142" s="53">
        <v>3</v>
      </c>
      <c r="C142" s="53">
        <v>1</v>
      </c>
      <c r="D142" s="53">
        <v>1</v>
      </c>
      <c r="E142" s="53">
        <v>4</v>
      </c>
      <c r="F142" s="53"/>
      <c r="G142" s="53"/>
      <c r="H142" s="56" t="s">
        <v>94</v>
      </c>
      <c r="I142" s="58"/>
      <c r="J142" s="58"/>
      <c r="K142" s="53" t="s">
        <v>155</v>
      </c>
      <c r="L142" s="58"/>
    </row>
    <row r="143" spans="1:12" ht="22.5">
      <c r="A143" s="33">
        <v>113</v>
      </c>
      <c r="B143" s="53">
        <v>3</v>
      </c>
      <c r="C143" s="53">
        <v>1</v>
      </c>
      <c r="D143" s="53">
        <v>1</v>
      </c>
      <c r="E143" s="53">
        <v>5</v>
      </c>
      <c r="F143" s="53"/>
      <c r="G143" s="53"/>
      <c r="H143" s="56" t="s">
        <v>98</v>
      </c>
      <c r="I143" s="58"/>
      <c r="J143" s="58"/>
      <c r="K143" s="53" t="s">
        <v>155</v>
      </c>
      <c r="L143" s="58"/>
    </row>
    <row r="144" spans="1:12" ht="22.5">
      <c r="A144" s="33">
        <v>114</v>
      </c>
      <c r="B144" s="53">
        <v>3</v>
      </c>
      <c r="C144" s="53">
        <v>1</v>
      </c>
      <c r="D144" s="53">
        <v>2</v>
      </c>
      <c r="E144" s="53"/>
      <c r="F144" s="53"/>
      <c r="G144" s="53"/>
      <c r="H144" s="56" t="s">
        <v>99</v>
      </c>
      <c r="I144" s="57">
        <f>I145+I146+I147+I148+I149</f>
        <v>0</v>
      </c>
      <c r="J144" s="57">
        <f>J145+J146+J147+J148+J149</f>
        <v>0</v>
      </c>
      <c r="K144" s="53" t="s">
        <v>155</v>
      </c>
      <c r="L144" s="57">
        <f>L145+L146+L147+L148+L149</f>
        <v>0</v>
      </c>
    </row>
    <row r="145" spans="1:12" ht="27" customHeight="1">
      <c r="A145" s="33">
        <v>115</v>
      </c>
      <c r="B145" s="53">
        <v>3</v>
      </c>
      <c r="C145" s="53">
        <v>1</v>
      </c>
      <c r="D145" s="53">
        <v>2</v>
      </c>
      <c r="E145" s="53">
        <v>1</v>
      </c>
      <c r="F145" s="53">
        <v>1</v>
      </c>
      <c r="G145" s="53">
        <v>1</v>
      </c>
      <c r="H145" s="56" t="s">
        <v>101</v>
      </c>
      <c r="I145" s="58"/>
      <c r="J145" s="58"/>
      <c r="K145" s="53" t="s">
        <v>155</v>
      </c>
      <c r="L145" s="58"/>
    </row>
    <row r="146" spans="1:12" ht="33.75">
      <c r="A146" s="33">
        <v>116</v>
      </c>
      <c r="B146" s="53">
        <v>3</v>
      </c>
      <c r="C146" s="53">
        <v>1</v>
      </c>
      <c r="D146" s="53">
        <v>2</v>
      </c>
      <c r="E146" s="53">
        <v>1</v>
      </c>
      <c r="F146" s="53">
        <v>1</v>
      </c>
      <c r="G146" s="53">
        <v>2</v>
      </c>
      <c r="H146" s="56" t="s">
        <v>102</v>
      </c>
      <c r="I146" s="58"/>
      <c r="J146" s="58"/>
      <c r="K146" s="53" t="s">
        <v>155</v>
      </c>
      <c r="L146" s="58"/>
    </row>
    <row r="147" spans="1:12">
      <c r="A147" s="33">
        <v>117</v>
      </c>
      <c r="B147" s="53">
        <v>3</v>
      </c>
      <c r="C147" s="53">
        <v>1</v>
      </c>
      <c r="D147" s="53">
        <v>2</v>
      </c>
      <c r="E147" s="53">
        <v>1</v>
      </c>
      <c r="F147" s="53">
        <v>1</v>
      </c>
      <c r="G147" s="53">
        <v>3</v>
      </c>
      <c r="H147" s="56" t="s">
        <v>103</v>
      </c>
      <c r="I147" s="58"/>
      <c r="J147" s="58"/>
      <c r="K147" s="53" t="s">
        <v>155</v>
      </c>
      <c r="L147" s="58"/>
    </row>
    <row r="148" spans="1:12">
      <c r="A148" s="33">
        <v>118</v>
      </c>
      <c r="B148" s="53">
        <v>3</v>
      </c>
      <c r="C148" s="53">
        <v>1</v>
      </c>
      <c r="D148" s="53">
        <v>2</v>
      </c>
      <c r="E148" s="53">
        <v>1</v>
      </c>
      <c r="F148" s="53">
        <v>1</v>
      </c>
      <c r="G148" s="53">
        <v>4</v>
      </c>
      <c r="H148" s="56" t="s">
        <v>104</v>
      </c>
      <c r="I148" s="58"/>
      <c r="J148" s="58"/>
      <c r="K148" s="53" t="s">
        <v>155</v>
      </c>
      <c r="L148" s="58"/>
    </row>
    <row r="149" spans="1:12">
      <c r="A149" s="33">
        <v>119</v>
      </c>
      <c r="B149" s="53">
        <v>3</v>
      </c>
      <c r="C149" s="53">
        <v>1</v>
      </c>
      <c r="D149" s="53">
        <v>2</v>
      </c>
      <c r="E149" s="53">
        <v>1</v>
      </c>
      <c r="F149" s="53">
        <v>1</v>
      </c>
      <c r="G149" s="53">
        <v>5</v>
      </c>
      <c r="H149" s="56" t="s">
        <v>105</v>
      </c>
      <c r="I149" s="58"/>
      <c r="J149" s="58"/>
      <c r="K149" s="53" t="s">
        <v>155</v>
      </c>
      <c r="L149" s="58"/>
    </row>
    <row r="150" spans="1:12" ht="15" customHeight="1">
      <c r="A150" s="33">
        <v>120</v>
      </c>
      <c r="B150" s="53">
        <v>3</v>
      </c>
      <c r="C150" s="53">
        <v>1</v>
      </c>
      <c r="D150" s="53">
        <v>3</v>
      </c>
      <c r="E150" s="53"/>
      <c r="F150" s="53"/>
      <c r="G150" s="53"/>
      <c r="H150" s="56" t="s">
        <v>198</v>
      </c>
      <c r="I150" s="57">
        <f>I151+I153</f>
        <v>0</v>
      </c>
      <c r="J150" s="57">
        <f>J151+J153</f>
        <v>0</v>
      </c>
      <c r="K150" s="53" t="s">
        <v>155</v>
      </c>
      <c r="L150" s="57">
        <f>L151+L153</f>
        <v>0</v>
      </c>
    </row>
    <row r="151" spans="1:12" ht="25.5" customHeight="1">
      <c r="A151" s="62">
        <v>121</v>
      </c>
      <c r="B151" s="63">
        <v>3</v>
      </c>
      <c r="C151" s="63">
        <v>1</v>
      </c>
      <c r="D151" s="63">
        <v>3</v>
      </c>
      <c r="E151" s="63">
        <v>1</v>
      </c>
      <c r="F151" s="63"/>
      <c r="G151" s="63"/>
      <c r="H151" s="64" t="s">
        <v>199</v>
      </c>
      <c r="I151" s="65">
        <f>I152</f>
        <v>0</v>
      </c>
      <c r="J151" s="65">
        <f>J152</f>
        <v>0</v>
      </c>
      <c r="K151" s="63" t="s">
        <v>155</v>
      </c>
      <c r="L151" s="65">
        <f>L152</f>
        <v>0</v>
      </c>
    </row>
    <row r="152" spans="1:12" ht="25.5" customHeight="1">
      <c r="A152" s="62">
        <v>122</v>
      </c>
      <c r="B152" s="63">
        <v>3</v>
      </c>
      <c r="C152" s="63">
        <v>1</v>
      </c>
      <c r="D152" s="63">
        <v>3</v>
      </c>
      <c r="E152" s="63">
        <v>1</v>
      </c>
      <c r="F152" s="63">
        <v>1</v>
      </c>
      <c r="G152" s="63">
        <v>1</v>
      </c>
      <c r="H152" s="64" t="s">
        <v>199</v>
      </c>
      <c r="I152" s="66"/>
      <c r="J152" s="66"/>
      <c r="K152" s="63" t="s">
        <v>155</v>
      </c>
      <c r="L152" s="66"/>
    </row>
    <row r="153" spans="1:12" ht="15.75" customHeight="1">
      <c r="A153" s="62">
        <v>123</v>
      </c>
      <c r="B153" s="63">
        <v>3</v>
      </c>
      <c r="C153" s="63">
        <v>1</v>
      </c>
      <c r="D153" s="63">
        <v>3</v>
      </c>
      <c r="E153" s="63">
        <v>2</v>
      </c>
      <c r="F153" s="63"/>
      <c r="G153" s="63"/>
      <c r="H153" s="64" t="s">
        <v>200</v>
      </c>
      <c r="I153" s="65">
        <f>I154+I155+I156+I157+I158</f>
        <v>0</v>
      </c>
      <c r="J153" s="65">
        <f>J154+J155+J156+J157+J158</f>
        <v>0</v>
      </c>
      <c r="K153" s="63" t="s">
        <v>155</v>
      </c>
      <c r="L153" s="65">
        <f>L154+L155+L156+L157+L158</f>
        <v>0</v>
      </c>
    </row>
    <row r="154" spans="1:12" ht="18.75" customHeight="1">
      <c r="A154" s="62">
        <v>124</v>
      </c>
      <c r="B154" s="63">
        <v>3</v>
      </c>
      <c r="C154" s="63">
        <v>1</v>
      </c>
      <c r="D154" s="63">
        <v>3</v>
      </c>
      <c r="E154" s="63">
        <v>2</v>
      </c>
      <c r="F154" s="63">
        <v>1</v>
      </c>
      <c r="G154" s="63">
        <v>1</v>
      </c>
      <c r="H154" s="64" t="s">
        <v>201</v>
      </c>
      <c r="I154" s="66"/>
      <c r="J154" s="66"/>
      <c r="K154" s="63" t="s">
        <v>155</v>
      </c>
      <c r="L154" s="66"/>
    </row>
    <row r="155" spans="1:12" ht="19.5" customHeight="1">
      <c r="A155" s="62">
        <v>125</v>
      </c>
      <c r="B155" s="63">
        <v>3</v>
      </c>
      <c r="C155" s="63">
        <v>1</v>
      </c>
      <c r="D155" s="63">
        <v>3</v>
      </c>
      <c r="E155" s="63">
        <v>2</v>
      </c>
      <c r="F155" s="63">
        <v>1</v>
      </c>
      <c r="G155" s="63">
        <v>2</v>
      </c>
      <c r="H155" s="64" t="s">
        <v>202</v>
      </c>
      <c r="I155" s="66"/>
      <c r="J155" s="66"/>
      <c r="K155" s="63" t="s">
        <v>155</v>
      </c>
      <c r="L155" s="66"/>
    </row>
    <row r="156" spans="1:12" ht="18" customHeight="1">
      <c r="A156" s="62">
        <v>126</v>
      </c>
      <c r="B156" s="63">
        <v>3</v>
      </c>
      <c r="C156" s="63">
        <v>1</v>
      </c>
      <c r="D156" s="63">
        <v>3</v>
      </c>
      <c r="E156" s="63">
        <v>2</v>
      </c>
      <c r="F156" s="63">
        <v>1</v>
      </c>
      <c r="G156" s="63">
        <v>3</v>
      </c>
      <c r="H156" s="64" t="s">
        <v>203</v>
      </c>
      <c r="I156" s="66"/>
      <c r="J156" s="66"/>
      <c r="K156" s="63" t="s">
        <v>155</v>
      </c>
      <c r="L156" s="66"/>
    </row>
    <row r="157" spans="1:12" ht="25.5" customHeight="1">
      <c r="A157" s="62">
        <v>127</v>
      </c>
      <c r="B157" s="63">
        <v>3</v>
      </c>
      <c r="C157" s="63">
        <v>1</v>
      </c>
      <c r="D157" s="63">
        <v>3</v>
      </c>
      <c r="E157" s="63">
        <v>2</v>
      </c>
      <c r="F157" s="63">
        <v>1</v>
      </c>
      <c r="G157" s="63">
        <v>4</v>
      </c>
      <c r="H157" s="64" t="s">
        <v>204</v>
      </c>
      <c r="I157" s="66"/>
      <c r="J157" s="66"/>
      <c r="K157" s="63" t="s">
        <v>155</v>
      </c>
      <c r="L157" s="66"/>
    </row>
    <row r="158" spans="1:12" ht="18" customHeight="1">
      <c r="A158" s="62">
        <v>128</v>
      </c>
      <c r="B158" s="63">
        <v>3</v>
      </c>
      <c r="C158" s="63">
        <v>1</v>
      </c>
      <c r="D158" s="63">
        <v>3</v>
      </c>
      <c r="E158" s="63">
        <v>2</v>
      </c>
      <c r="F158" s="63">
        <v>1</v>
      </c>
      <c r="G158" s="63">
        <v>5</v>
      </c>
      <c r="H158" s="64" t="s">
        <v>205</v>
      </c>
      <c r="I158" s="66"/>
      <c r="J158" s="66"/>
      <c r="K158" s="63" t="s">
        <v>155</v>
      </c>
      <c r="L158" s="66"/>
    </row>
    <row r="159" spans="1:12" ht="33.75">
      <c r="A159" s="33">
        <v>129</v>
      </c>
      <c r="B159" s="53">
        <v>3</v>
      </c>
      <c r="C159" s="53">
        <v>1</v>
      </c>
      <c r="D159" s="53">
        <v>4</v>
      </c>
      <c r="E159" s="53"/>
      <c r="F159" s="53"/>
      <c r="G159" s="53"/>
      <c r="H159" s="56" t="s">
        <v>206</v>
      </c>
      <c r="I159" s="58"/>
      <c r="J159" s="58"/>
      <c r="K159" s="53" t="s">
        <v>155</v>
      </c>
      <c r="L159" s="58"/>
    </row>
    <row r="160" spans="1:12" ht="22.5">
      <c r="A160" s="33">
        <v>130</v>
      </c>
      <c r="B160" s="53">
        <v>3</v>
      </c>
      <c r="C160" s="53">
        <v>1</v>
      </c>
      <c r="D160" s="53">
        <v>5</v>
      </c>
      <c r="E160" s="53"/>
      <c r="F160" s="53"/>
      <c r="G160" s="53"/>
      <c r="H160" s="56" t="s">
        <v>107</v>
      </c>
      <c r="I160" s="58"/>
      <c r="J160" s="58"/>
      <c r="K160" s="53" t="s">
        <v>155</v>
      </c>
      <c r="L160" s="58"/>
    </row>
    <row r="161" spans="1:13" ht="24.75" customHeight="1">
      <c r="A161" s="33">
        <v>131</v>
      </c>
      <c r="B161" s="52">
        <v>3</v>
      </c>
      <c r="C161" s="52">
        <v>2</v>
      </c>
      <c r="D161" s="52"/>
      <c r="E161" s="52"/>
      <c r="F161" s="52"/>
      <c r="G161" s="52"/>
      <c r="H161" s="54" t="s">
        <v>207</v>
      </c>
      <c r="I161" s="67"/>
      <c r="J161" s="67"/>
      <c r="K161" s="53" t="s">
        <v>155</v>
      </c>
      <c r="L161" s="67"/>
    </row>
    <row r="162" spans="1:13" ht="34.5" customHeight="1">
      <c r="A162" s="33">
        <v>132</v>
      </c>
      <c r="B162" s="52">
        <v>3</v>
      </c>
      <c r="C162" s="52">
        <v>3</v>
      </c>
      <c r="D162" s="52"/>
      <c r="E162" s="52"/>
      <c r="F162" s="52"/>
      <c r="G162" s="52"/>
      <c r="H162" s="54" t="s">
        <v>208</v>
      </c>
      <c r="I162" s="67">
        <v>2082.5</v>
      </c>
      <c r="J162" s="67">
        <v>1304.0999999999999</v>
      </c>
      <c r="K162" s="53" t="s">
        <v>155</v>
      </c>
      <c r="L162" s="67"/>
    </row>
    <row r="163" spans="1:13">
      <c r="A163" s="33">
        <v>133</v>
      </c>
      <c r="B163" s="53"/>
      <c r="C163" s="53"/>
      <c r="D163" s="53"/>
      <c r="E163" s="53"/>
      <c r="F163" s="53"/>
      <c r="G163" s="53"/>
      <c r="H163" s="54" t="s">
        <v>209</v>
      </c>
      <c r="I163" s="55">
        <f>I31+I129</f>
        <v>2253.5</v>
      </c>
      <c r="J163" s="55">
        <f>J31+J129</f>
        <v>1496.5</v>
      </c>
      <c r="K163" s="55">
        <f>K31</f>
        <v>0</v>
      </c>
      <c r="L163" s="55">
        <f>L31+L129</f>
        <v>0</v>
      </c>
    </row>
    <row r="164" spans="1:13">
      <c r="B164" s="68"/>
      <c r="C164" s="68"/>
      <c r="D164" s="68"/>
      <c r="E164" s="68"/>
      <c r="F164" s="68"/>
      <c r="G164" s="68"/>
      <c r="H164" s="69"/>
      <c r="I164" s="68"/>
      <c r="J164" s="68"/>
      <c r="K164" s="68"/>
      <c r="L164" s="68"/>
    </row>
    <row r="165" spans="1:13">
      <c r="B165" s="68"/>
      <c r="C165" s="68"/>
      <c r="D165" s="68"/>
      <c r="E165" s="68"/>
      <c r="F165" s="68"/>
      <c r="G165" s="68"/>
      <c r="H165" s="69"/>
      <c r="I165" s="68"/>
      <c r="J165" s="68"/>
      <c r="K165" s="68"/>
      <c r="L165" s="68"/>
    </row>
    <row r="166" spans="1:13">
      <c r="B166" s="26"/>
      <c r="C166" s="26"/>
      <c r="D166" s="26"/>
      <c r="E166" s="26"/>
      <c r="F166" s="26"/>
      <c r="G166" s="26"/>
      <c r="H166" s="25"/>
      <c r="I166" s="26"/>
      <c r="J166" s="26"/>
      <c r="K166" s="26"/>
      <c r="L166" s="26"/>
    </row>
    <row r="167" spans="1:13">
      <c r="B167" s="414" t="s">
        <v>143</v>
      </c>
      <c r="C167" s="415"/>
      <c r="D167" s="415"/>
      <c r="E167" s="415"/>
      <c r="F167" s="415"/>
      <c r="G167" s="416"/>
      <c r="H167" s="423" t="s">
        <v>20</v>
      </c>
      <c r="I167" s="70" t="s">
        <v>210</v>
      </c>
      <c r="J167" s="70"/>
      <c r="K167" s="71"/>
      <c r="L167" s="71"/>
    </row>
    <row r="168" spans="1:13">
      <c r="B168" s="417"/>
      <c r="C168" s="418"/>
      <c r="D168" s="418"/>
      <c r="E168" s="418"/>
      <c r="F168" s="418"/>
      <c r="G168" s="419"/>
      <c r="H168" s="424"/>
      <c r="I168" s="43" t="s">
        <v>145</v>
      </c>
      <c r="J168" s="39"/>
      <c r="K168" s="26"/>
      <c r="L168" s="26"/>
    </row>
    <row r="169" spans="1:13" ht="45">
      <c r="B169" s="420"/>
      <c r="C169" s="421"/>
      <c r="D169" s="421"/>
      <c r="E169" s="421"/>
      <c r="F169" s="421"/>
      <c r="G169" s="422"/>
      <c r="H169" s="425"/>
      <c r="I169" s="72" t="s">
        <v>146</v>
      </c>
      <c r="J169" s="72" t="s">
        <v>147</v>
      </c>
      <c r="K169" s="26"/>
      <c r="L169" s="26"/>
    </row>
    <row r="170" spans="1:13">
      <c r="A170" s="33">
        <v>134</v>
      </c>
      <c r="B170" s="73">
        <v>2</v>
      </c>
      <c r="C170" s="74"/>
      <c r="D170" s="74"/>
      <c r="E170" s="74"/>
      <c r="F170" s="74"/>
      <c r="G170" s="74"/>
      <c r="H170" s="74" t="s">
        <v>211</v>
      </c>
      <c r="I170" s="75">
        <v>42.8</v>
      </c>
      <c r="J170" s="75">
        <v>49</v>
      </c>
      <c r="K170" s="26"/>
      <c r="L170" s="26"/>
    </row>
    <row r="171" spans="1:13" ht="63">
      <c r="A171" s="33">
        <v>135</v>
      </c>
      <c r="B171" s="76">
        <v>3</v>
      </c>
      <c r="C171" s="77"/>
      <c r="D171" s="77"/>
      <c r="E171" s="77"/>
      <c r="F171" s="77"/>
      <c r="G171" s="77"/>
      <c r="H171" s="54" t="s">
        <v>196</v>
      </c>
      <c r="I171" s="67"/>
      <c r="J171" s="67"/>
      <c r="K171" s="26"/>
      <c r="L171" s="26"/>
    </row>
    <row r="172" spans="1:13">
      <c r="A172" s="33">
        <v>136</v>
      </c>
      <c r="B172" s="77"/>
      <c r="C172" s="77"/>
      <c r="D172" s="77"/>
      <c r="E172" s="77"/>
      <c r="F172" s="77"/>
      <c r="G172" s="77"/>
      <c r="H172" s="78" t="s">
        <v>209</v>
      </c>
      <c r="I172" s="55">
        <f>I170+I171</f>
        <v>42.8</v>
      </c>
      <c r="J172" s="55">
        <f>J170+J171</f>
        <v>49</v>
      </c>
      <c r="K172" s="26"/>
      <c r="L172" s="26"/>
    </row>
    <row r="175" spans="1:13" ht="15" customHeight="1">
      <c r="B175" s="408" t="s">
        <v>212</v>
      </c>
      <c r="C175" s="409"/>
      <c r="D175" s="409"/>
      <c r="E175" s="409"/>
      <c r="F175" s="409"/>
      <c r="G175" s="409"/>
      <c r="H175" s="409"/>
      <c r="I175" s="409"/>
      <c r="J175" s="409"/>
      <c r="K175" s="409"/>
      <c r="L175" s="409"/>
      <c r="M175" s="409"/>
    </row>
    <row r="176" spans="1:13" ht="19.5" customHeight="1">
      <c r="B176" s="410" t="s">
        <v>213</v>
      </c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</row>
    <row r="177" spans="1:14" ht="15" customHeight="1">
      <c r="A177" s="23"/>
    </row>
    <row r="178" spans="1:14">
      <c r="B178" s="412" t="s">
        <v>214</v>
      </c>
      <c r="C178" s="413"/>
      <c r="D178" s="413"/>
      <c r="E178" s="413"/>
      <c r="F178" s="413"/>
      <c r="G178" s="413"/>
      <c r="H178" s="413"/>
      <c r="I178" s="413"/>
      <c r="J178" s="413"/>
      <c r="K178" s="413"/>
      <c r="L178" s="413"/>
      <c r="M178" s="413"/>
      <c r="N178" s="79"/>
    </row>
    <row r="179" spans="1:14">
      <c r="B179" s="80" t="s">
        <v>215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</sheetData>
  <sheetProtection password="CEFF" sheet="1" formatCells="0" formatColumns="0" formatRows="0" insertColumns="0" insertRows="0" insertHyperlinks="0" deleteColumns="0" deleteRows="0" sort="0" autoFilter="0" pivotTables="0"/>
  <mergeCells count="21">
    <mergeCell ref="I23:K23"/>
    <mergeCell ref="I1:L1"/>
    <mergeCell ref="I2:L2"/>
    <mergeCell ref="I3:L3"/>
    <mergeCell ref="I4:L4"/>
    <mergeCell ref="I5:L5"/>
    <mergeCell ref="D7:M7"/>
    <mergeCell ref="H12:K12"/>
    <mergeCell ref="H14:K14"/>
    <mergeCell ref="H18:K18"/>
    <mergeCell ref="I21:K21"/>
    <mergeCell ref="I22:K22"/>
    <mergeCell ref="B175:M175"/>
    <mergeCell ref="B176:M176"/>
    <mergeCell ref="B178:M178"/>
    <mergeCell ref="B25:G29"/>
    <mergeCell ref="H25:H29"/>
    <mergeCell ref="I27:I29"/>
    <mergeCell ref="J28:J29"/>
    <mergeCell ref="B167:G169"/>
    <mergeCell ref="H167:H16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6</vt:i4>
      </vt:variant>
    </vt:vector>
  </HeadingPairs>
  <TitlesOfParts>
    <vt:vector size="14" baseType="lpstr">
      <vt:lpstr>1-sav.(pajamos)</vt:lpstr>
      <vt:lpstr>1-sav.(išlaidos)</vt:lpstr>
      <vt:lpstr>2-sav.(suvestinė)</vt:lpstr>
      <vt:lpstr>3-sav</vt:lpstr>
      <vt:lpstr>3-sav.(1 priedas) </vt:lpstr>
      <vt:lpstr>Speciali tikslininė dotacija</vt:lpstr>
      <vt:lpstr>2-sav.(papildoma)</vt:lpstr>
      <vt:lpstr>mokėtinos-gautinos</vt:lpstr>
      <vt:lpstr>'1-sav.(pajamos)'!Print_Titles</vt:lpstr>
      <vt:lpstr>'2-sav.(papildoma)'!Print_Titles</vt:lpstr>
      <vt:lpstr>'2-sav.(suvestinė)'!Print_Titles</vt:lpstr>
      <vt:lpstr>'3-sav'!Print_Titles</vt:lpstr>
      <vt:lpstr>'3-sav.(1 priedas) '!Print_Titles</vt:lpstr>
      <vt:lpstr>'mokėtinos-gautinos'!Print_Titles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R.Soviene</dc:creator>
  <cp:lastModifiedBy>I.Lapkuviene</cp:lastModifiedBy>
  <dcterms:created xsi:type="dcterms:W3CDTF">2017-03-20T09:15:01Z</dcterms:created>
  <dcterms:modified xsi:type="dcterms:W3CDTF">2017-03-20T09:32:21Z</dcterms:modified>
</cp:coreProperties>
</file>